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mei\Desktop\НПА\"/>
    </mc:Choice>
  </mc:AlternateContent>
  <bookViews>
    <workbookView xWindow="0" yWindow="0" windowWidth="12645" windowHeight="10335"/>
  </bookViews>
  <sheets>
    <sheet name="Характеристика" sheetId="4" r:id="rId1"/>
    <sheet name="Основные показатели" sheetId="5" state="hidden" r:id="rId2"/>
  </sheets>
  <definedNames>
    <definedName name="_xlnm._FilterDatabase" localSheetId="1" hidden="1">'Основные показатели'!$A$9:$K$107</definedName>
    <definedName name="_xlnm._FilterDatabase" localSheetId="0" hidden="1">Характеристика!$A$10:$AB$101</definedName>
    <definedName name="_xlnm.Print_Titles" localSheetId="1">'Основные показатели'!$9:$10</definedName>
    <definedName name="_xlnm.Print_Titles" localSheetId="0">Характеристика!$8:$10</definedName>
    <definedName name="_xlnm.Print_Area" localSheetId="0">Характеристика!$A$1:$AB$103</definedName>
  </definedNames>
  <calcPr calcId="152511"/>
</workbook>
</file>

<file path=xl/calcChain.xml><?xml version="1.0" encoding="utf-8"?>
<calcChain xmlns="http://schemas.openxmlformats.org/spreadsheetml/2006/main">
  <c r="AA101" i="4" l="1"/>
  <c r="AA95" i="4"/>
  <c r="AA93" i="4"/>
  <c r="AA92" i="4"/>
  <c r="AA91" i="4"/>
  <c r="AA90" i="4"/>
  <c r="AA84" i="4"/>
  <c r="AA82" i="4"/>
  <c r="AA81" i="4"/>
  <c r="AA79" i="4"/>
  <c r="AA78" i="4"/>
  <c r="AA76" i="4"/>
  <c r="AA75" i="4"/>
  <c r="AA74" i="4"/>
  <c r="AA67" i="4"/>
  <c r="AA66" i="4"/>
  <c r="AA65" i="4"/>
  <c r="AA58" i="4"/>
  <c r="AA57" i="4"/>
  <c r="AA56" i="4"/>
  <c r="AA55" i="4"/>
  <c r="AA54" i="4"/>
  <c r="AA53" i="4"/>
  <c r="AA52" i="4"/>
  <c r="AA51" i="4"/>
  <c r="AA50" i="4"/>
  <c r="AA49" i="4"/>
  <c r="AA48" i="4"/>
  <c r="AA45" i="4"/>
  <c r="AA43" i="4"/>
  <c r="AA42" i="4"/>
  <c r="AA41" i="4"/>
  <c r="AA40" i="4"/>
  <c r="AA39" i="4"/>
  <c r="AA37" i="4"/>
  <c r="AA36" i="4"/>
  <c r="AA34" i="4"/>
  <c r="AA32" i="4"/>
  <c r="AA27" i="4"/>
  <c r="AA31" i="4"/>
  <c r="AA25" i="4"/>
  <c r="AA23" i="4"/>
  <c r="AA21" i="4"/>
  <c r="AA17" i="4"/>
  <c r="Z71" i="4"/>
  <c r="Z70" i="4" s="1"/>
  <c r="Z28" i="4"/>
  <c r="Z15" i="4" s="1"/>
  <c r="Z11" i="4" s="1"/>
  <c r="AA98" i="4"/>
  <c r="W28" i="4"/>
  <c r="Y71" i="4" l="1"/>
  <c r="X71" i="4"/>
  <c r="W71" i="4"/>
  <c r="Y28" i="4"/>
  <c r="X28" i="4"/>
  <c r="U71" i="4" l="1"/>
  <c r="U70" i="4" s="1"/>
  <c r="U11" i="4" s="1"/>
  <c r="V71" i="4"/>
  <c r="T71" i="4"/>
  <c r="AA71" i="4" s="1"/>
  <c r="AA96" i="4" l="1"/>
  <c r="X94" i="4" l="1"/>
  <c r="X70" i="4" s="1"/>
  <c r="X15" i="4"/>
  <c r="Y70" i="4"/>
  <c r="W94" i="4"/>
  <c r="W70" i="4" s="1"/>
  <c r="V94" i="4"/>
  <c r="V70" i="4" s="1"/>
  <c r="T94" i="4"/>
  <c r="T70" i="4" s="1"/>
  <c r="T28" i="4"/>
  <c r="AA28" i="4" s="1"/>
  <c r="W15" i="4"/>
  <c r="V28" i="4"/>
  <c r="V15" i="4" s="1"/>
  <c r="X11" i="4" l="1"/>
  <c r="V11" i="4"/>
  <c r="W11" i="4"/>
  <c r="T15" i="4"/>
  <c r="T11" i="4" s="1"/>
  <c r="AA94" i="4"/>
  <c r="Y15" i="4" l="1"/>
  <c r="Y11" i="4" l="1"/>
  <c r="AA15" i="4"/>
  <c r="AA16" i="4"/>
  <c r="AA87" i="4" l="1"/>
  <c r="AA86" i="4"/>
  <c r="AA85" i="4"/>
  <c r="AA70" i="4" l="1"/>
  <c r="AA11" i="4" s="1"/>
  <c r="AA35" i="4"/>
</calcChain>
</file>

<file path=xl/sharedStrings.xml><?xml version="1.0" encoding="utf-8"?>
<sst xmlns="http://schemas.openxmlformats.org/spreadsheetml/2006/main" count="618" uniqueCount="268">
  <si>
    <t>Принятые обозначения и сокращения:</t>
  </si>
  <si>
    <t>1. Программа - муниципальная программа города Твери.</t>
  </si>
  <si>
    <t>2. Подпрограмма - подпрограмма муниципальной программы города Твери.</t>
  </si>
  <si>
    <t>Коды бюджетной классификации</t>
  </si>
  <si>
    <t>Единица измерения</t>
  </si>
  <si>
    <t>Годы реализации программы</t>
  </si>
  <si>
    <t>Целевое (суммарное) значение показателя</t>
  </si>
  <si>
    <t>Код исполнителя программы</t>
  </si>
  <si>
    <t>подраздел</t>
  </si>
  <si>
    <t>Классификация целевой статьи расхода бюджета</t>
  </si>
  <si>
    <t>значение</t>
  </si>
  <si>
    <t>год достижения</t>
  </si>
  <si>
    <t>Программа, всего</t>
  </si>
  <si>
    <t>тыс. рублей</t>
  </si>
  <si>
    <t xml:space="preserve">Подпрограмма  1 "Управление  имуществом города Твери"   </t>
  </si>
  <si>
    <t>%</t>
  </si>
  <si>
    <t>единиц</t>
  </si>
  <si>
    <t>руб.</t>
  </si>
  <si>
    <t xml:space="preserve">Подпрограмма  2 "Управление  земельными ресурсами города Твери"   </t>
  </si>
  <si>
    <t>га</t>
  </si>
  <si>
    <t>Характеристика основных показателей муниципальной программы города Твери</t>
  </si>
  <si>
    <t>№ п/п</t>
  </si>
  <si>
    <t>Наименование показателя</t>
  </si>
  <si>
    <t>Методика расчета показателя</t>
  </si>
  <si>
    <t>Источник получения информации для расчета значений показателя</t>
  </si>
  <si>
    <t>х</t>
  </si>
  <si>
    <t>----</t>
  </si>
  <si>
    <t>Отчетная документация</t>
  </si>
  <si>
    <t>Данные реестра свидетельств о государственной регистрации</t>
  </si>
  <si>
    <t>Данные реестра технических паспортов</t>
  </si>
  <si>
    <t>Данные информационной базы по земельным участкам города Твери</t>
  </si>
  <si>
    <t>Решение Тверской городской Думы о бюджете на соответствующий год, данные бухгалтерского учета</t>
  </si>
  <si>
    <t>Абсолютный показатель нарастающим итогом с начала отчетного периода</t>
  </si>
  <si>
    <t>Абсолютный показатель на отчетную дату</t>
  </si>
  <si>
    <t>Абсолютный показатель  нарастающим итогом с начала отчетного периода</t>
  </si>
  <si>
    <r>
      <rPr>
        <b/>
        <sz val="11"/>
        <rFont val="Calibri"/>
        <family val="2"/>
        <charset val="204"/>
        <scheme val="minor"/>
      </rPr>
      <t>Показатель 1  цели 1 программы</t>
    </r>
    <r>
      <rPr>
        <sz val="11"/>
        <rFont val="Calibri"/>
        <family val="2"/>
        <charset val="204"/>
        <scheme val="minor"/>
      </rPr>
      <t xml:space="preserve"> "Уровень исполнения плановых показателей доходов, администрируемых департаметом и поступающих в бюджет города Твери от управления и распоряжения муниципальной собственностью"</t>
    </r>
  </si>
  <si>
    <t xml:space="preserve"> </t>
  </si>
  <si>
    <r>
      <rPr>
        <b/>
        <sz val="11"/>
        <rFont val="Calibri"/>
        <family val="2"/>
        <charset val="204"/>
        <scheme val="minor"/>
      </rPr>
      <t xml:space="preserve">Показатель 2 цели 1 программы </t>
    </r>
    <r>
      <rPr>
        <sz val="11"/>
        <rFont val="Calibri"/>
        <family val="2"/>
        <charset val="204"/>
        <scheme val="minor"/>
      </rPr>
      <t>"Количество объектов, реализованных в рамках Программы приватизации  (в том числе в соответствии с Федеральным законом от 22.07.2008 №159-ФЗ)"</t>
    </r>
  </si>
  <si>
    <t>Задача  1   "Оптимизация состава  муниципального имущества города Твери"</t>
  </si>
  <si>
    <t xml:space="preserve">Показатель 1  "Уровень исполнения плановых показателей по доходам  от  реализации иного  имущества, находящегося  в собственности муниципального образования город Тверь (за  исключением имущества  муниципальных бюджетных  и автономных   учреждений, а также имущества   муниципальных унитарных   предприятий, в том  числе казенных),   в  части реализации  основных средств  по  указанному имуществу"   </t>
  </si>
  <si>
    <t>Административное мероприятие 1.01  "Приватизация муниципального имущества"</t>
  </si>
  <si>
    <t>Показатель 1 "Доля приватизированных объектов в общем количестве объектов, включенных в Программу приватизации на соответствующий год"</t>
  </si>
  <si>
    <t>Показатель 2  "Количество заключенных договоров купли-продажи арендуемого имущества, выкупаемого в рамках реализации Федерального закона №159-ФЗ"</t>
  </si>
  <si>
    <t>Административное мероприятие 1.02  "Разграничение прав собственности на объекты имущества в соответствии с действующим законодательством РФ"</t>
  </si>
  <si>
    <t>Показатель 1  "Количество переданных из муниципальной собственности объектов"</t>
  </si>
  <si>
    <t xml:space="preserve">Показатель 1 "Количество объектов имущества, принятых в муниципальную собственность" </t>
  </si>
  <si>
    <t>Показатель 1 "Количество объектов, по которым проведена инвентаризация, в том числе объектов находящихся в пользовании муниципальных унитарных предприятий и муниципальных учреждений"</t>
  </si>
  <si>
    <t>Показатель 2 "Количество списанных непригодных к эксплуатации объектов"</t>
  </si>
  <si>
    <t>Задача 2 "Повышение эффективности использования имущества, находящегося в собственности муниципального образования город Тверь"</t>
  </si>
  <si>
    <t>Показатель 1 "Уровень исполнения плановых показателей по доходам от сдачи в аренду имущества, составляющего казну муниципального образования город Тверь (за исключением земельных участков)"</t>
  </si>
  <si>
    <t>Показатель 2  "Уровень исполнения плановых показателей по доходам от сдачи в аренду имущества, находящегося в оперативном управлении органов управления муниципального образования город Тверь и созданных ими учреждений (за исключением имущества муниципальных бюджетных и автономных учреждений)"</t>
  </si>
  <si>
    <t>Мероприятие 2.01 "Оценка рыночной стоимости объектов недвижимости и рыночной стоимости арендной платы за объекты муниципального имущества"</t>
  </si>
  <si>
    <t>Показатель 1  "Количество объектов, в отношении которых произведена оценка рыночной стоимости"</t>
  </si>
  <si>
    <t>Показатель 2 "Количество объектов, в отношении которых произведена оценка рыночной стоимости арендной платы"</t>
  </si>
  <si>
    <t>Показатель 3 "Средний размер арендной платы за 1 кв.м площади помещений, переданных в аренду"</t>
  </si>
  <si>
    <t>Мероприятие 2.02 "Обеспечение учета муниципального имущества для поддержки полной и достоверной информации об объектах, находящихся в собственности муниципального образования город Тверь"</t>
  </si>
  <si>
    <t>Показатель 1 "Количество полученных свидетельств о государственной регистрации права муниципальной собственности - всего, в том числе на объекты, прошедшие процедуру признания права муниципальной собственности в рамках бесхозяйного имущества"</t>
  </si>
  <si>
    <t>Показатель 2  "Количество полученных технических планов и кадастровых паспортов на муниципальные объекты недвижимого имущества - всего, в том числе на бесхозяйные объекты"</t>
  </si>
  <si>
    <t>Мероприятие 2.03 "Организация работ по изготовлению проектно-сметной документации и ее экспертизе"</t>
  </si>
  <si>
    <t>Показатель 1 "Количество объектов недвижимого имущества, по которым получена проектно-сметная документация"</t>
  </si>
  <si>
    <t>Административное мероприятие 2.04 "Предоставление имущества, составляющего муниципальную казну города Твери, в пользование"</t>
  </si>
  <si>
    <t>Мероприятие 2.05  "Проведение торгов по продаже муниципального имущества в собственность или права аренды муниципального имущества"</t>
  </si>
  <si>
    <t>Показатель 1  "Доля объектов муниципального имущества, переданных в аренду, в общем количестве объектов, выставленных на торги"</t>
  </si>
  <si>
    <t>Административное мероприятие 2.06 "Продажа жилых помещений/долей жилых домов  на основании поданных гражданами-сособственниками жилых помещений заявлений, по согласованию с администрациями районов в городе Твери"</t>
  </si>
  <si>
    <t>Показатель 1 "Количество проданных жилых помещений/долей жилых домов"</t>
  </si>
  <si>
    <t>Показатель 2 "Средняя стоимость 1 кв.м проданных жилых помещений/долей жилых домов"</t>
  </si>
  <si>
    <t>Административное мероприятие 2.07 "Осуществление контроля за целевым использованием муниципального имущества, переданного в различные виды пользования"</t>
  </si>
  <si>
    <t>Показатель 1 "Количество проведенных проверок использования муниципального имущества, находящегося в различных видах пользования"</t>
  </si>
  <si>
    <t>Мероприятие 2.08 "Организация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имущества"</t>
  </si>
  <si>
    <t>Мероприятие 2.09 "Защита имущественных прав и законных интересов  муниципального образования город Тверь, правовое сопровождение деятельности департамента"</t>
  </si>
  <si>
    <t>Показатель 1 "Количество поданных исковых заявлений в судебные органы по взысканию задолженности за пользование муниципальным имуществом"</t>
  </si>
  <si>
    <t>Показатель 2  "Количество направленных исполнительных листов в службу судебных приставов для принудительного взыскания долга"</t>
  </si>
  <si>
    <t>Показатель 3  "Количество принятых нормативно-правовых актов в сфере управления муниципальной собственностью"</t>
  </si>
  <si>
    <t>Показатель 4  "Количество запросов в налоговые органы по предоставлению сведений из ЕГРЮЛ и ЕГРИП"</t>
  </si>
  <si>
    <t>Показатель 5  "Количество нотариально заверенных документов"</t>
  </si>
  <si>
    <t>Задача 3 "Повышение эффективности управления находящимися в муниципальной собственности города Твери пакетами акций, долями в уставных капиталах хозяйственных обществ, а также муниципальной собственностью, закрепленной за муниципальными унитарными предприятиями"</t>
  </si>
  <si>
    <t xml:space="preserve">Показатель 1  "Уровень исполнения плановых показателей по доходам от перечисления части прибыли, остающейся после уплаты налогов и иных обязательных платежей муниципальных унитарных предприятий города Твери" </t>
  </si>
  <si>
    <t>Показатель 2 "Уровень исполнения плановых показателей по доходам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городу Твери"</t>
  </si>
  <si>
    <t>Административное мероприятие 3.01 "Согласование планов (программ) финансово-хозяйственной деятельности муниципальных унитарных предприятий"</t>
  </si>
  <si>
    <t>Показатель 1 "Количество согласованных планов (программ) финансово-хозяйственной деятельности"</t>
  </si>
  <si>
    <t>Административное мероприятие 3.02  "Участие в работе органов управления и контроля хозяйственных обществ с городским участием"</t>
  </si>
  <si>
    <t>Показатель 1  "Количество заседаний органов управления и контроля хозяйственных обществ с городским участием"</t>
  </si>
  <si>
    <t>Административное мероприятие 3.03 "Участие в согласовании сделок, подлежащих согласованию в соответствии с действующим законодательством РФ, нормативными правовыми актами города Твери и уставами хозяйственных обществ с городским участием"</t>
  </si>
  <si>
    <t>Показатель 1  "Доля согласованных сделок в общем количестве сделок, направленных на согласование, по муниципальным унитарным предприятиям"</t>
  </si>
  <si>
    <t>Показатель 2  "Доля согласованных сделок в общем количестве сделок, направленных на согласование, по хозяйственным обществам с городским участием"</t>
  </si>
  <si>
    <t>Административное мероприятие 3.04  "Мониторинг финансово-экономической деятельности хозяйственных обществ с городским участием"</t>
  </si>
  <si>
    <t>Показатель 1 "Доля хозяйственных обществ с городским участием,  ведущих безубыточную деятельность, в общем числе хозяйственных обществ с городским участием"</t>
  </si>
  <si>
    <t>Административное мероприятие 3.05 "Мониторинг соблюдения требований по проведению муниципальными унитарными предприятиями и хозяйственными обществами с городским участием обязательного аудита"</t>
  </si>
  <si>
    <t>Показатель 1  "Доля муниципальных унитарных предприятий, в которых проведен аудит, в общем количестве муниципальных унитарных предприятий, подлежащих аудиту"</t>
  </si>
  <si>
    <t>Показатель 2  "Доля хозяйственных обществ с городским участием, в которых проведен аудит, в общем количестве хозяйственных обществ с городским участием, подлежащих аудиту"</t>
  </si>
  <si>
    <t>Мероприятие 3.06 "Организация мероприятий в случае признания несостоятельным (банкротом) ликвидируемых муниципальных унитарных предприятий"</t>
  </si>
  <si>
    <t>Показатель 1  "Количество муниципальных унитарных предприятий, находящихся в процедуре конкурсного производства или ликвидации"</t>
  </si>
  <si>
    <t>Задача 1  "Эффективное управление и распоряжение муниципальными земельными участками"</t>
  </si>
  <si>
    <t>Показатель 1  "Уровень исполнения плановых показателей по доходам от использования земельных участков, находящихся в муниципальной собственности города Твери"</t>
  </si>
  <si>
    <t>Показатель 2  "Уровень исполнения плановых показателей по доходам от реализации земельных участков, находящихся в муниципальной собственности города Твери"</t>
  </si>
  <si>
    <t>Мероприятие 1.01  "Оценка рыночной стоимости земельных участков и рыночной стоимости арендной платы за земельные участки"</t>
  </si>
  <si>
    <t>Показатель 1 "Количество земельных участков, в отношении которых произведена оценка рыночной стоимости"</t>
  </si>
  <si>
    <t>Показатель 2  "Количество земельных участков, в отношении которых произведена оценка рыночной стоимости арендной платы"</t>
  </si>
  <si>
    <t>Административное мероприятие 1.02  "Проведение торгов по продаже земельных участков в собственность или права аренды земельных участков (в том числе под снесенными аварийными жилыми домами)"</t>
  </si>
  <si>
    <t>Показатель 1  "Доля переданных в аренду, проданных земельных участков в общем количестве земельных участков, выставленных на торги"</t>
  </si>
  <si>
    <t>Административное мероприятие 1.03  "Предоставление муниципальных земельных участков в пользование"</t>
  </si>
  <si>
    <t>Показатель 1  "Площадь переданных в аренду муниципальных земельных участков"</t>
  </si>
  <si>
    <t>Показатель 2 "Площадь переданных в пользование муниципальных земельных участков"</t>
  </si>
  <si>
    <t>Административное мероприятие 1.04 "Разграничение прав собственности на земельные участки под объектами недвижимости, находящимися в муниципальной собственности"</t>
  </si>
  <si>
    <t>Показатель 1  "Площадь земельных участков, по которым проведены мероприятия по разграничению прав собственности"</t>
  </si>
  <si>
    <t>Мероприятие 1.05  "Организация работ по  формированию земельных участков, в том числе по объектам жилищно-коммунального хозяйства"</t>
  </si>
  <si>
    <t>Показатель 1 "Количество полученных кадастровых паспортов земельных участков"</t>
  </si>
  <si>
    <t>Показатель 2 "Количество полученных свидетельств о государственной регистрации права собственности на земельные участки"</t>
  </si>
  <si>
    <t>Показатель 3 "Доля многоквартирных домов, расположенных на земельных участках, в отношении которых осуществлен государственный кадастровый учет"</t>
  </si>
  <si>
    <t>Административное мероприятие 1.06 "Проведение мероприятий по  изъятию и регистрации права муниципальной собственности на земельные участки под аварийными жилыми домами"</t>
  </si>
  <si>
    <t>Показатель 1  "Площадь изъятых земельных участков, зарегистрированных в муниципальную собственность"</t>
  </si>
  <si>
    <t>Мероприятие 1.07  "Формирование земельных участков для бесплатного предоставления многодетным гражданам"</t>
  </si>
  <si>
    <t>Показатель 1  "Площадь земель, полученных и зарегистрированных в муниципальную собственность под индивидуальное жилищное строительство и личное подсобное хозяйство, по которым необходимо проведение землеустроительных работ"</t>
  </si>
  <si>
    <t>Показатель 2  "Количество полученных кадастровых паспортов земельных участков для последующего предоставления многодетным гражданам под индивидуальное жилищное строительство и личное подсобное хозяйство"</t>
  </si>
  <si>
    <t>Показатель 3  "Количество земельных участков, предоставленных  многодетным гражданам"</t>
  </si>
  <si>
    <t>Административное мероприятие 1.08  "Осуществление муниципального земельного контроля за использованием земельных участков"</t>
  </si>
  <si>
    <t>Показатель 1 "Количество проведенных проверок использования земельных участков"</t>
  </si>
  <si>
    <t>Показатель 2 "Количество материалов, направленных в органы Росреестра для принятия мер в соответствии с действующим законодательством РФ"</t>
  </si>
  <si>
    <t>Ответственный исполнитель муниципальной программы города Твери  - Департамент управления имуществом и земельными ресурсами администрации города Твери</t>
  </si>
  <si>
    <t>"Управление муниципальной собственностью" на 2015-2020 годы.</t>
  </si>
  <si>
    <t>Административное мероприятие 1.03  "Приемка имущества в муниципальную собственность города Твери по различным основаниям"</t>
  </si>
  <si>
    <t>Мероприятие 1.04  "Проведение инвентаризации муниципального имущества города Твери"</t>
  </si>
  <si>
    <t>Показатель 4 "Внесение сведений в государственный кадастр недвижимости о границах муниципального образования город Тверь"</t>
  </si>
  <si>
    <t>Показатель 1 "Процент исполнения принятых решений комиссии по эффективному использованию муниципального имущества города Твери по предоставлению имущества, составляющего муниципальную казну города Твери, в пользование"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</si>
  <si>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</si>
  <si>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Показатель 2 "Количество размещенных информационных сообщений о проведении торгов"</t>
  </si>
  <si>
    <t>Показатель 1  "Количество объектов, на которых проведены мероприятия по предотвращению несанкционированного проникновения"</t>
  </si>
  <si>
    <t>Показатель 2 "Степень выполнения мероприятия"</t>
  </si>
  <si>
    <t>да - 1/нет - 0</t>
  </si>
  <si>
    <t>Показатель 6  "Количество проведенных экспертиз в рамках искового производства"</t>
  </si>
  <si>
    <t>Абсолютный показатель</t>
  </si>
  <si>
    <r>
      <rPr>
        <b/>
        <sz val="11"/>
        <rFont val="Calibri"/>
        <family val="2"/>
        <charset val="204"/>
        <scheme val="minor"/>
      </rPr>
      <t xml:space="preserve">Показатель 3 цели 1 программы </t>
    </r>
    <r>
      <rPr>
        <sz val="11"/>
        <rFont val="Calibri"/>
        <family val="2"/>
        <charset val="204"/>
        <scheme val="minor"/>
      </rPr>
      <t>"Доля договоров аренды, размер арендной платы по которым определен на рыночной основе, в общем количестве договоров аренды"</t>
    </r>
  </si>
  <si>
    <t>Цель 1 программы "Повышение эффективности использования муниципального имущества города Твери на основе применения рыночных механизмов в земельно-имущественных отношениях"</t>
  </si>
  <si>
    <t>У2ипп = Д2п/Д2у *100%, где
У2ипп - уровень исполнения плановых показателей по доходам от сдачи в аренду имущества, составляющего казну муниципального образования город Тверь (за исключением земельных участков), на отчетную дату;
Д2п - сумма доходов, поступивших в бюджет города;  
Д2у - сумма утвержденных бюджетных назначений по соответствующему коду бюджетной классификации</t>
  </si>
  <si>
    <t xml:space="preserve">Уипп = Дп/Ду *100%, где 
Уипп – уровень исполнения плановых показателей доходов, администрируемых департаментом и поступающих в бюджет города Твери от управления и распоряжения муниципальной собственностью на отчетную дату;
Дп - сумма доходов, поступивших в бюджет города;
Ду - сумма утвержденных бюджетных назначений по всем администрируемым кодам бюджетной классификации
</t>
  </si>
  <si>
    <t>Д = Кдр/Кобщ * 100%, где
Д - доля договоров аренды, размер арендной платы по которым определен на рыночной основе, в общем количестве договоров аренды на отчетную дату;
Кдр - количество договоров аренды, размер арендной платы по которым определен на рыночной основе;
Кобщ - общее количество заключенных договоров аренды</t>
  </si>
  <si>
    <t>У1ипп = Д1п/Д1у *100%, где
У1ипп - уровень исполнения плановых показателей по доходам от реализации иного имущества, находящегося в собственности муниципального образования города Тверь на отчетную дату;
Д1п - сумма доходов, поступивших в бюджет города;
Д1у - сумма утвержденных бюджетных назначений по соответствующему коду бюджетной классификации</t>
  </si>
  <si>
    <t xml:space="preserve">Дпо = Кпо/Копп *100%, где
Дпо - доля приватизированных объектов в общем количестве объектов, включенных в Программу приватизации на соответствующий год, на отчетную дату;
Кпо - количество проданных объектов
Копп - количество объектов, включенных в Программу приватизации на соответствующий год </t>
  </si>
  <si>
    <t>У3ипп = Д3п/Д3у *100%, где
У3ипп - уровень исполнения плановых показателей по доходам от сдачи в аренду имущества, находящегося в оперативном управлении органов управления муниципального образования город Тверь и созданных ими учреждений, на отчетную дату;
Д3п - сумма доходов, поступивших в бюджет города;  
Д3у - сумма утвержденных бюджетных назначений по соответствующему коду бюджетной классификации</t>
  </si>
  <si>
    <t>АПср = Снап/Па, где
АПср - средний размер арендной платы за 1 кв. м площади помещений, переданных в аренду, на отчетную дату;
Снап -сумма начисленной арендной платы по договорам аренды нежилых помещений;
Па -  площадь, арендуемая по данным договорам аренды</t>
  </si>
  <si>
    <t>Ипр = Кир / Кробщ *100%, где
Ипр -процент исполнения принятых решений комиссии по эффективному использованию муниципального имущества города Твери по предоставлению имущества, составляющего муниципальную казну города Твери, в пользование на отчетную дату;
Кир - количество исполненных решений комиссии по эффективному использованию муниципального имущества города Твери по предоставлению имущества в пользование;
Кробщ - общее количество принятых решений комиссии по эффективному использованию муниципального имущества города Твери по предоставлению имущества в пользование</t>
  </si>
  <si>
    <t>Доми = Кпа / Ктобщ *100%, где
Доми - доля объектов муниципального имущества, переданных в аренду, в общем количестве объектов, выставленных на торги, на отчетную дату;
Кпа - количество переданных в аренду объектов (по результатам торгов);
Ктобщ - общее количество объектов, выставленных на торги на право заключения договоров аренды</t>
  </si>
  <si>
    <t>Сср = Спп/Ппп, где
Сср = средняя стоимость 1 кв.м проданных жилых помещений/долей жилых домов на отчетную дату;
Спп - стоимость проданных жилых помещений/долей жилых домов (отчет об оценке);
Ппп - площадь (размер, кв.м) проданных жилых помещений/долей жилых домов</t>
  </si>
  <si>
    <t>Свм = Оисп/Ообщ *100%, где
Свм - степень выполнения мероприятия на отчетную дату;
Оисп - объем использованных денежных средств на организацию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имущества;
Ообщ - общий объем утвержденных бюджетных ассигнований на  организацию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</t>
  </si>
  <si>
    <t>У4ипп = Д4п/Д4у *100%, где
У4ипп -  уровень исполнения плановых показателей по доходам от перечисления части прибыли, остающейся после уплаты налогов и иных обязательных платежей муниципальных унитарных предприятий города Твери на отчетную дату;
Д4п - сумма доходов, поступивших в бюджет города;
Д4у - сумма утвержденных бюджетных назначений по соответствующему коду бюджетной классификации</t>
  </si>
  <si>
    <t>У5ипп = Д5п/Д5у *100%, где
У5ипп -  уровень исполнения плановых показателей по доходам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городу Твери, на отчетную дату;
Д5п - сумма доходов, поступивших в бюджет города;
Д5у - сумма утвержденных бюджетных назначений по соответствующему коду бюджетной классификации</t>
  </si>
  <si>
    <t>Д2сс = К2сс/К2собщ *100%, где
Д2сс - доля согласованных сделок в общем количестве сделок, направленных на согласование, по хозяйственным обществам с городским участием на отчетную дату;
К2сс - количество согласованных сделок;
К2собщ - общее количество сделок, направленных на согласование, по хозяйственным обществам с городским участием</t>
  </si>
  <si>
    <t>Дхо = Кбезуб/Кхобщ *100%, где 
Дхо - доля хозяйственных обществ с городским участием, ведущих безубыточную деятельность, в общем числе хозяйственных обществ с городским участием на отчетную дату;
Кбезуб - количество  хозяйственных обществ с городским участием,  ведущих безубыточную деятельность;
Кхобщ - общее количество хозяйственных обществ с городским участием</t>
  </si>
  <si>
    <t>Дмуп = К1а/К1аобщ *100%, где
Дмуп - доля муниципальных унитарных предприятий, в которых проведен аудит, в общем количестве муниципальных унитарных предприятий, подлежащих аудиту, на отчетную дату;
К1а - количество муниципальных унитарных предприятий, в которых проведен аудит;
К1аобщ - общее количество муниципальных унитарных предприятий, подлежащих аудиту+D76</t>
  </si>
  <si>
    <t>Дхо = К2а/К2аобщ * 100%, где
Дхо - доля хозяйственных обществ с городским участием, в которых проведен аудит, в общем количестве хозяйственных обществ с городским участием, подлежащих аудиту, на отчетную дату;
К2а -количество хозяйственных обществ с городским участием, в которых проведен аудит;
К2аобщ - общее количество хозяйственных обществ с городским участием, подлежащих аудиту</t>
  </si>
  <si>
    <t>У6ипп = Д6п/Д6у * 100%, где
У6ипп -уровень исполнения плановых показателей по доходам от использования земельных участков, находящихся в муниципальной собственности города Твери на отчетную дату;
Д6п - сумма доходов, поступивших в бюджет города;
 Д6у - сумма утвержденных бюджетных назначений по соответствующему коду бюджетной классификации</t>
  </si>
  <si>
    <t>У7ипп = Д7п/Д7у *100%, где
У7ипп - уровень исполнения плановых показателей по доходам от реализации земельных участков, находящихся в муниципальной собственности города Твери, на отчетную дату;
Д7п - сумма доходов, поступивших в бюджет город;
Д7у - сумма утвержденных бюджетных назначений по соответствующему коду бюджетной классификации</t>
  </si>
  <si>
    <t>Дпу = Кп/Куобщ *100%, где
Дпу - доля переданных в аренду, проданных земельных участков в общем количестве земельных участков, выставленных на торги, на отчетную дату;
Кп - количество переданных в аренду, проданных земельных участков;
Куобщ - общее количество земельных участков, выставленных на торги</t>
  </si>
  <si>
    <t>Дмд = Кку/Кмобщ * 100%, где
Дмд -  доля многоквартирных домов, расположенных на земельных участках, в отношении которых осуществлен государственный кадастровый учет, на отчетную дату;
Кку - количество многоквартирных домов, расположенных на земельных участках, в отношении которых осуществлен государственный кадастровый учет;
Кмобщ - общее количество многоквартирных домов города Твери</t>
  </si>
  <si>
    <t>Д1сс = К1сс/К1собщ *100%, где
Д1сс - доля согласованных сделок в общем количестве сделок, направленных на согласование, по муниципальным унитарным предприятиям на отчетную дату;
К1сс - количество согласованных сделок;
К1собщ - общее количество сделок, направленных на согласование, по муниципальным унитарным предприятиям</t>
  </si>
  <si>
    <t>Показатель 7 "Количество поданных исковых заявлений по взысканию задолженности"</t>
  </si>
  <si>
    <t>Показатель 8 "Количество поданных иных исковых заявлений, направленных на защиту интересов муниципального образования город Тверь"</t>
  </si>
  <si>
    <t xml:space="preserve">Приложение 4 к Постановлению администрации города Твери  </t>
  </si>
  <si>
    <t>от "______"______________ 2015г. №__________</t>
  </si>
  <si>
    <t>Начальник департамента управления имуществом и земельными ресурсами администрации города Твери</t>
  </si>
  <si>
    <t>П.А. Степанов</t>
  </si>
  <si>
    <t xml:space="preserve">Подпрограмма  1 «Управление  имуществом города Твери» </t>
  </si>
  <si>
    <t>Задача  1   «Оптимизация состава  муниципального имущества города Твери»</t>
  </si>
  <si>
    <t xml:space="preserve">Подпрограмма  2 «Управление  земельными ресурсами города Твери» </t>
  </si>
  <si>
    <t>Задача 1  «Эффективное управление и распоряжение муниципальными земельными участками»</t>
  </si>
  <si>
    <t>2021 год</t>
  </si>
  <si>
    <t>2022 год</t>
  </si>
  <si>
    <t>2023 год</t>
  </si>
  <si>
    <t>2024 год</t>
  </si>
  <si>
    <t>2025 год</t>
  </si>
  <si>
    <t>2026 год</t>
  </si>
  <si>
    <t xml:space="preserve">Цель 1 «Повышение эффективности использования муниципального имущества города Твери»  </t>
  </si>
  <si>
    <t>да - 1/
нет - 0</t>
  </si>
  <si>
    <t>Муниципальная программа, всего</t>
  </si>
  <si>
    <t>1. Подпрограмма - подпрограмма муниципальной программы города Твери.</t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</si>
  <si>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 xml:space="preserve">задачи </t>
    </r>
    <r>
      <rPr>
        <sz val="14"/>
        <rFont val="Times New Roman"/>
        <family val="1"/>
        <charset val="204"/>
      </rPr>
      <t>«Количество объектов, реализованных в рамках Программы приватизации (в том числе в соответствии с Федеральным законом от 22.07.2008 № 159-ФЗ)»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</si>
  <si>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>«Доля неиспользуемого недвижимого имущества  в общем количестве недвижимого имущества, включенного в реестр муниципальной собственности»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</si>
  <si>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1.01 </t>
    </r>
    <r>
      <rPr>
        <sz val="14"/>
        <rFont val="Times New Roman"/>
        <family val="1"/>
        <charset val="204"/>
      </rPr>
      <t xml:space="preserve"> «Приватизация муниципального имущества»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</si>
  <si>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«Доля приватизированных объектов в общем количестве объектов, включенных в Программу приватизации на соответствующий год»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</si>
  <si>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 «Количество заключенных договоров купли-продажи арендуемого имущества, выкупаемого в рамках реализации Федерального закона от 22.07.2008 №159-ФЗ»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</si>
  <si>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переданных из муниципальной собственности объектов»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</si>
  <si>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1.03 </t>
    </r>
    <r>
      <rPr>
        <sz val="14"/>
        <rFont val="Times New Roman"/>
        <family val="1"/>
        <charset val="204"/>
      </rPr>
      <t>«Приемка имущества в муниципальную собственность города Твери по различным основаниям»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</si>
  <si>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«Количество объектов имущества, принятых в муниципальную собственность» 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</si>
  <si>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объектов, по которым проведена инвентаризация, в том числе объектов находящихся в пользовании муниципальных унитарных предприятий и муниципальных учреждений»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</si>
  <si>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>«Доля финансово устойчивых муниципальных унитарных предприятий города Твери  в общем числе   муниципальных унитарных предприятий города Твери»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</si>
  <si>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2.03 </t>
    </r>
    <r>
      <rPr>
        <sz val="14"/>
        <rFont val="Times New Roman"/>
        <family val="1"/>
        <charset val="204"/>
      </rPr>
      <t>«Предоставление имущества, составляющего муниципальную казну города Твери, в пользование»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</si>
  <si>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объектов муниципального имущества, составляющего муниципальную казну города Твери, закрепленного на праве хозяйственного ведения за муниципальными унитарными предприятиями и праве оперативного управления за муниципальными учреждениями»</t>
    </r>
  </si>
  <si>
    <r>
      <rPr>
        <b/>
        <sz val="14"/>
        <rFont val="Times New Roman"/>
        <family val="1"/>
        <charset val="204"/>
      </rPr>
      <t xml:space="preserve">Мероприятие 2.04  </t>
    </r>
    <r>
      <rPr>
        <sz val="14"/>
        <rFont val="Times New Roman"/>
        <family val="1"/>
        <charset val="204"/>
      </rPr>
      <t>«Проведение торгов по продаже муниципального имущества в собственность или права аренды муниципального имущества»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</si>
  <si>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 «Количество объектов муниципального имущества, переданных в аренду по торгам»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</si>
  <si>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>«Количество размещенных информационных сообщений о проведении торгов»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</si>
  <si>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проданных жилых помещений/долей жилых домов»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</si>
  <si>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«Средняя стоимость 1 кв.м проданных жилых помещений/долей жилых домов»</t>
    </r>
  </si>
  <si>
    <r>
      <rPr>
        <b/>
        <sz val="14"/>
        <rFont val="Times New Roman"/>
        <family val="1"/>
        <charset val="204"/>
      </rPr>
      <t>Административное мероприятие 2.06</t>
    </r>
    <r>
      <rPr>
        <sz val="14"/>
        <rFont val="Times New Roman"/>
        <family val="1"/>
        <charset val="204"/>
      </rPr>
      <t xml:space="preserve"> «Осуществление контроля за целевым использованием муниципального имущества, переданного в различные виды пользования»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</si>
  <si>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проведенных проверок использования муниципального имущества, находящегося в различных видах пользования»</t>
    </r>
  </si>
  <si>
    <r>
      <rPr>
        <b/>
        <sz val="14"/>
        <rFont val="Times New Roman"/>
        <family val="1"/>
        <charset val="204"/>
      </rPr>
      <t xml:space="preserve">Мероприятие 2.07  </t>
    </r>
    <r>
      <rPr>
        <sz val="14"/>
        <rFont val="Times New Roman"/>
        <family val="1"/>
        <charset val="204"/>
      </rPr>
      <t>«Организация сохранности, страхование, обеспечение контроля, пресечение несанкционированных проникновений во временно неиспользуемые объекты муниципального имущества, оплата коммунальных услуг»</t>
    </r>
  </si>
  <si>
    <r>
      <rPr>
        <b/>
        <sz val="14"/>
        <rFont val="Times New Roman"/>
        <family val="1"/>
        <charset val="204"/>
      </rPr>
      <t xml:space="preserve">Показатель 1  </t>
    </r>
    <r>
      <rPr>
        <sz val="14"/>
        <rFont val="Times New Roman"/>
        <family val="1"/>
        <charset val="204"/>
      </rPr>
      <t>«Количество объектов, на которых проведены мероприятия по предотвращению несанкционированного проникновения»</t>
    </r>
  </si>
  <si>
    <r>
      <rPr>
        <b/>
        <sz val="14"/>
        <rFont val="Times New Roman"/>
        <family val="1"/>
        <charset val="204"/>
      </rPr>
      <t>Мероприятие 2.08</t>
    </r>
    <r>
      <rPr>
        <sz val="14"/>
        <rFont val="Times New Roman"/>
        <family val="1"/>
        <charset val="204"/>
      </rPr>
      <t xml:space="preserve"> «Защита имущественных прав и законных интересов  муниципального образования город Тверь, правовое сопровождение деятельности департамента»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</si>
  <si>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поданных исковых заявлений в судебные органы по взысканию задолженности за пользование муниципальным имуществом»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</si>
  <si>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>«Количество поданных исковых заявлений по взысканию иной задолженности, за исключением задолженности за пользование муниципальным имуществом»</t>
    </r>
  </si>
  <si>
    <r>
      <rPr>
        <b/>
        <sz val="14"/>
        <rFont val="Times New Roman"/>
        <family val="1"/>
        <charset val="204"/>
      </rPr>
      <t>Показатель 3</t>
    </r>
    <r>
      <rPr>
        <sz val="14"/>
        <rFont val="Times New Roman"/>
        <family val="1"/>
        <charset val="204"/>
      </rPr>
      <t xml:space="preserve"> «Количество поданных иных исковых заявлений, направленных на защиту интересов муниципального образования город Тверь»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</si>
  <si>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>«Количество направленных исполнительных листов в службу судебных приставов для принудительного взыскания долга»</t>
    </r>
  </si>
  <si>
    <r>
      <rPr>
        <b/>
        <sz val="14"/>
        <rFont val="Times New Roman"/>
        <family val="1"/>
        <charset val="204"/>
      </rPr>
      <t>Показатель 5</t>
    </r>
    <r>
      <rPr>
        <sz val="14"/>
        <rFont val="Times New Roman"/>
        <family val="1"/>
        <charset val="204"/>
      </rPr>
      <t xml:space="preserve"> «Количество принятых нормативно-правовых актов в сфере управления муниципальной собственностью»</t>
    </r>
  </si>
  <si>
    <r>
      <rPr>
        <b/>
        <sz val="14"/>
        <rFont val="Times New Roman"/>
        <family val="1"/>
        <charset val="204"/>
      </rPr>
      <t>Показатель 6</t>
    </r>
    <r>
      <rPr>
        <sz val="14"/>
        <rFont val="Times New Roman"/>
        <family val="1"/>
        <charset val="204"/>
      </rPr>
      <t xml:space="preserve"> «Количество проведенных экспертиз в рамках искового производства»</t>
    </r>
  </si>
  <si>
    <r>
      <rPr>
        <b/>
        <sz val="14"/>
        <rFont val="Times New Roman"/>
        <family val="1"/>
        <charset val="204"/>
      </rPr>
      <t>Показатель 7</t>
    </r>
    <r>
      <rPr>
        <sz val="14"/>
        <rFont val="Times New Roman"/>
        <family val="1"/>
        <charset val="204"/>
      </rPr>
      <t xml:space="preserve"> «Количество заявлений кредитора о признании несостоятельными (банкротами) юридических и физических лиц, имеющих задолженность перед бюджетом города Твери, подтвержденную вступившими в законную силу решениями судов»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</si>
  <si>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2.09 </t>
    </r>
    <r>
      <rPr>
        <sz val="14"/>
        <rFont val="Times New Roman"/>
        <family val="1"/>
        <charset val="204"/>
      </rPr>
      <t>«Согласование планов (программ) финансово-хозяйственной деятельности муниципальных унитарных предприятий»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</si>
  <si>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согласованных планов (программ) финансово-хозяйственной деятельности»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</si>
  <si>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«Доля согласованных сделок в общем количестве сделок, направленных на согласование, по муниципальным унитарным предприятиям»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</si>
  <si>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2.11 </t>
    </r>
    <r>
      <rPr>
        <sz val="14"/>
        <rFont val="Times New Roman"/>
        <family val="1"/>
        <charset val="204"/>
      </rPr>
      <t>«Мониторинг соблюдения требований по проведению муниципальными унитарными предприятиями  обязательного аудита»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</si>
  <si>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«Доля муниципальных унитарных предприятий, в которых проведен аудит, в общем количестве муниципальных унитарных предприятий, подлежащих аудиту»</t>
    </r>
  </si>
  <si>
    <r>
      <rPr>
        <b/>
        <sz val="14"/>
        <rFont val="Times New Roman"/>
        <family val="1"/>
        <charset val="204"/>
      </rPr>
      <t>Мероприятие 1.01</t>
    </r>
    <r>
      <rPr>
        <sz val="14"/>
        <rFont val="Times New Roman"/>
        <family val="1"/>
        <charset val="204"/>
      </rPr>
      <t xml:space="preserve">  «Оценка рыночной стоимости земельных участков и рыночной стоимости арендной платы за земельные участки»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</si>
  <si>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земельных участков, в отношении которых произведена оценка рыночной стоимости»</t>
    </r>
  </si>
  <si>
    <r>
      <rPr>
        <b/>
        <sz val="14"/>
        <rFont val="Times New Roman"/>
        <family val="1"/>
        <charset val="204"/>
      </rPr>
      <t xml:space="preserve">Показатель 2  </t>
    </r>
    <r>
      <rPr>
        <sz val="14"/>
        <rFont val="Times New Roman"/>
        <family val="1"/>
        <charset val="204"/>
      </rPr>
      <t>«Количество земельных участков, в отношении которых произведена оценка рыночной стоимости арендной платы»</t>
    </r>
  </si>
  <si>
    <r>
      <rPr>
        <b/>
        <sz val="14"/>
        <rFont val="Times New Roman"/>
        <family val="1"/>
        <charset val="204"/>
      </rPr>
      <t>Административное мероприятие 1.02</t>
    </r>
    <r>
      <rPr>
        <sz val="14"/>
        <rFont val="Times New Roman"/>
        <family val="1"/>
        <charset val="204"/>
      </rPr>
      <t xml:space="preserve"> «Проведение торгов по продаже земельных участков в собственность или права аренды земельных участков»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</si>
  <si>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проведенных торгов по продаже земельных участков»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</si>
  <si>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1.03 </t>
    </r>
    <r>
      <rPr>
        <sz val="14"/>
        <rFont val="Times New Roman"/>
        <family val="1"/>
        <charset val="204"/>
      </rPr>
      <t>«Предоставление муниципальных земельных участков в пользование»</t>
    </r>
  </si>
  <si>
    <r>
      <rPr>
        <b/>
        <sz val="14"/>
        <rFont val="Times New Roman"/>
        <family val="1"/>
        <charset val="204"/>
      </rPr>
      <t xml:space="preserve">Показатель 1  </t>
    </r>
    <r>
      <rPr>
        <sz val="14"/>
        <rFont val="Times New Roman"/>
        <family val="1"/>
        <charset val="204"/>
      </rPr>
      <t>«Площадь переданных в аренду муниципальных земельных участков»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</si>
  <si>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«Площадь переданных в пользование муниципальных земельных участков»</t>
    </r>
  </si>
  <si>
    <r>
      <rPr>
        <b/>
        <sz val="14"/>
        <rFont val="Times New Roman"/>
        <family val="1"/>
        <charset val="204"/>
      </rPr>
      <t>Административное мероприятие 1.04</t>
    </r>
    <r>
      <rPr>
        <sz val="14"/>
        <rFont val="Times New Roman"/>
        <family val="1"/>
        <charset val="204"/>
      </rPr>
      <t xml:space="preserve"> «Разграничение прав собственности на земельные участки под объектами недвижимости, находящимися в муниципальной собственности»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</si>
  <si>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 «Площадь земельных участков, по которым проведены мероприятия по разграничению прав собственности»</t>
    </r>
  </si>
  <si>
    <r>
      <rPr>
        <b/>
        <sz val="14"/>
        <rFont val="Times New Roman"/>
        <family val="1"/>
        <charset val="204"/>
      </rPr>
      <t>Показатель 3</t>
    </r>
    <r>
      <rPr>
        <sz val="14"/>
        <rFont val="Times New Roman"/>
        <family val="1"/>
        <charset val="204"/>
      </rPr>
      <t xml:space="preserve"> «Доля многоквартирных домов, расположенных на земельных участках, в отношении которых осуществлен государственный кадастровый учет»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</si>
  <si>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1.06 </t>
    </r>
    <r>
      <rPr>
        <sz val="14"/>
        <rFont val="Times New Roman"/>
        <family val="1"/>
        <charset val="204"/>
      </rPr>
      <t>«Осуществление муниципального земельного контроля за использованием земельных участков»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</si>
  <si>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проведенных проверок использования земельных участков»</t>
    </r>
  </si>
  <si>
    <t>Задача 2 «Обеспечение многодетных граждан земельными участками»</t>
  </si>
  <si>
    <t>Задача 2 «Повышение эффективности использования муниципального имущества»</t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</si>
  <si>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>«Количество проведенных торгов на право заключения договоров аренды земельных участков»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</si>
  <si>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color rgb="FFFF0000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«Количество земельных участков, предоставленных многодетным гражданам»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</si>
  <si>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«Размер прогнозируемых доходов от использования и реализации имущества, находящегося в муниципальной  собственности»</t>
    </r>
  </si>
  <si>
    <r>
      <t xml:space="preserve">Показатель 2 </t>
    </r>
    <r>
      <rPr>
        <sz val="14"/>
        <rFont val="Times New Roman"/>
        <family val="1"/>
        <charset val="204"/>
      </rPr>
      <t>«Доля муниципального имущества города Твери, вовлеченного в хозяйственный оборот»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</si>
  <si>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 xml:space="preserve">задачи </t>
    </r>
    <r>
      <rPr>
        <sz val="14"/>
        <rFont val="Times New Roman"/>
        <family val="1"/>
        <charset val="204"/>
      </rPr>
      <t>«Размер прогнозируемых  доходов от сдачи в аренду имущества, составляющего казну муниципального образования город Тверь (за исключением земельных участков)»</t>
    </r>
  </si>
  <si>
    <r>
      <rPr>
        <b/>
        <sz val="14"/>
        <rFont val="Times New Roman"/>
        <family val="1"/>
        <charset val="204"/>
      </rPr>
      <t xml:space="preserve">Мероприятие 2.02 </t>
    </r>
    <r>
      <rPr>
        <sz val="14"/>
        <rFont val="Times New Roman"/>
        <family val="1"/>
        <charset val="204"/>
      </rPr>
      <t>«Обеспечение учета муниципального имущества для поддержки полной и достоверной информации об объектах, находящихся в собственности муниципального образования город Тверь»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</si>
  <si>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объектов муниципального имущества, предоставленного в пользование (безвозмездное пользование, доверительное управление), составляющего муниципальную казну города Твери»</t>
    </r>
  </si>
  <si>
    <r>
      <rPr>
        <b/>
        <sz val="14"/>
        <rFont val="Times New Roman"/>
        <family val="1"/>
        <charset val="204"/>
      </rPr>
      <t>Показатель 2 задачи</t>
    </r>
    <r>
      <rPr>
        <sz val="14"/>
        <rFont val="Times New Roman"/>
        <family val="1"/>
        <charset val="204"/>
      </rPr>
      <t xml:space="preserve"> «Площадь земельных участков, находящихся в муниципальной собственности»</t>
    </r>
  </si>
  <si>
    <r>
      <rPr>
        <b/>
        <sz val="14"/>
        <rFont val="Times New Roman"/>
        <family val="1"/>
        <charset val="204"/>
      </rPr>
      <t xml:space="preserve">Мероприятие 1.05 </t>
    </r>
    <r>
      <rPr>
        <sz val="14"/>
        <rFont val="Times New Roman"/>
        <family val="1"/>
        <charset val="204"/>
      </rPr>
      <t xml:space="preserve"> «Организация работ по  формированию земельных участков, в том числе</t>
    </r>
    <r>
      <rPr>
        <sz val="14"/>
        <color rgb="FFFF0000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под объектами жилищно-коммунального хозяйства»</t>
    </r>
  </si>
  <si>
    <t>Характеристика   муниципальной программы города Твери</t>
  </si>
  <si>
    <r>
      <rPr>
        <b/>
        <sz val="14"/>
        <rFont val="Times New Roman"/>
        <family val="1"/>
        <charset val="204"/>
      </rPr>
      <t>Административное мероприятие 1.04</t>
    </r>
    <r>
      <rPr>
        <sz val="14"/>
        <rFont val="Times New Roman"/>
        <family val="1"/>
        <charset val="204"/>
      </rPr>
      <t xml:space="preserve">  «Проведение инвентаризации муниципального имущества города Твери»</t>
    </r>
  </si>
  <si>
    <r>
      <rPr>
        <b/>
        <sz val="14"/>
        <rFont val="Times New Roman"/>
        <family val="1"/>
        <charset val="204"/>
      </rPr>
      <t>Мероприятие 2.01</t>
    </r>
    <r>
      <rPr>
        <sz val="14"/>
        <rFont val="Times New Roman"/>
        <family val="1"/>
        <charset val="204"/>
      </rPr>
      <t xml:space="preserve"> «Оценка рыночной стоимости объектов недвижимости, рыночной стоимости арендной платы за объекты муниципального имущества, рыночной стоимости права требования задолженности по платежам в бюджет города Твери»</t>
    </r>
  </si>
  <si>
    <r>
      <rPr>
        <b/>
        <sz val="14"/>
        <rFont val="Times New Roman"/>
        <family val="1"/>
        <charset val="204"/>
      </rPr>
      <t>Административное мероприятие 2.05</t>
    </r>
    <r>
      <rPr>
        <sz val="14"/>
        <rFont val="Times New Roman"/>
        <family val="1"/>
        <charset val="204"/>
      </rPr>
      <t xml:space="preserve"> «Продажа жилых помещений/долей жилых домов  на основании поданных гражданами-сособственниками жилых помещений заявлений по согласованию с администрациями районов в городе Твери»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</si>
  <si>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полученных выписок из Единого государственного реестра недвижимости об основных характеристиках и зарегистрированных правах на объект недвижимости»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</si>
  <si>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полученных выписок из Единого государственного реестра недвижимости, подтверждающих проведение кадастровых работ в отношении земельных участков»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</si>
  <si>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полученных выписок из Единого государственного реестра недвижимости, удостоверяющих проведенную государственную регистрацию права муниципальной собственности на земельные участки»</t>
    </r>
  </si>
  <si>
    <r>
      <rPr>
        <b/>
        <sz val="14"/>
        <rFont val="Times New Roman"/>
        <family val="1"/>
        <charset val="204"/>
      </rPr>
      <t xml:space="preserve">Мероприятие 2.01 </t>
    </r>
    <r>
      <rPr>
        <sz val="14"/>
        <rFont val="Times New Roman"/>
        <family val="1"/>
        <charset val="204"/>
      </rPr>
      <t xml:space="preserve"> «Формирование земельных участков для бесплатного предоставления многодетным гражданам»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</si>
  <si>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2.02 </t>
    </r>
    <r>
      <rPr>
        <sz val="14"/>
        <rFont val="Times New Roman"/>
        <family val="1"/>
        <charset val="204"/>
      </rPr>
      <t>«Бесплатное предоставление земельных участков многодетным гражданам»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</si>
  <si>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2.10 </t>
    </r>
    <r>
      <rPr>
        <sz val="14"/>
        <rFont val="Times New Roman"/>
        <family val="1"/>
        <charset val="204"/>
      </rPr>
      <t>«Участие в согласовании сделок, подлежащих согласованию в соответствии с действующим законодательством Российской Федерации, муниципальными правовыми актами города Твери»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</si>
  <si>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материалов, направленных в органы Росреестра для принятия мер в соответствии с действующим законодательством Российской Федерации»</t>
    </r>
  </si>
  <si>
    <r>
      <rPr>
        <b/>
        <sz val="14"/>
        <rFont val="Times New Roman"/>
        <family val="1"/>
        <charset val="204"/>
      </rPr>
      <t>Административное мероприятие 1.02</t>
    </r>
    <r>
      <rPr>
        <sz val="14"/>
        <rFont val="Times New Roman"/>
        <family val="1"/>
        <charset val="204"/>
      </rPr>
      <t xml:space="preserve">  «Разграничение прав собственности на объекты имущества в соответствии с действующим законодательством Российской Федерации»</t>
    </r>
  </si>
  <si>
    <t xml:space="preserve">              ».</t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</si>
  <si>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 « «Количество полученных технических планов, исполнительных съемок на муниципальные объекты недвижимого имущества - всего, в том числе на бесхозяйные объекты»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</si>
  <si>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объектов, в отношении которых произведена оценка рыночной стоимости и рыночной стоимости арендной платы»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</si>
  <si>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«Средний размер арендной платы за 1 кв.м площади помещений, переданных в аренду»</t>
    </r>
  </si>
  <si>
    <r>
      <rPr>
        <b/>
        <sz val="14"/>
        <rFont val="Times New Roman"/>
        <family val="1"/>
        <charset val="204"/>
      </rPr>
      <t>Показатель 3</t>
    </r>
    <r>
      <rPr>
        <sz val="14"/>
        <rFont val="Times New Roman"/>
        <family val="1"/>
        <charset val="204"/>
      </rPr>
      <t xml:space="preserve"> «Количество прав требования  по платежам в бюджет города Твери, в отношении которых произведена оценка рыночной стоимости»</t>
    </r>
  </si>
  <si>
    <r>
      <rPr>
        <b/>
        <sz val="14"/>
        <rFont val="Times New Roman"/>
        <family val="1"/>
        <charset val="204"/>
      </rPr>
      <t>Показатель 1 задачи</t>
    </r>
    <r>
      <rPr>
        <sz val="14"/>
        <rFont val="Times New Roman"/>
        <family val="1"/>
        <charset val="204"/>
      </rPr>
      <t xml:space="preserve"> «Количество многодетных семей, обеспеченных земельными участками»  </t>
    </r>
  </si>
  <si>
    <r>
      <rPr>
        <b/>
        <sz val="14"/>
        <rFont val="Times New Roman"/>
        <family val="1"/>
        <charset val="204"/>
      </rPr>
      <t>Показатель 1 задачи</t>
    </r>
    <r>
      <rPr>
        <sz val="14"/>
        <rFont val="Times New Roman"/>
        <family val="1"/>
        <charset val="204"/>
      </rPr>
      <t xml:space="preserve"> «Размер прогнозируемых доходов от использования и реализации земельных участков, находящихся в муниципальной собственности города Твери»</t>
    </r>
  </si>
  <si>
    <t>L</t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</si>
  <si>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полученных выписок из Единого государственного реестра недвижимости на объекты недвижимости, в отношении которых выполнены комплексные кадастровые работы»</t>
    </r>
  </si>
  <si>
    <r>
      <rPr>
        <b/>
        <sz val="14"/>
        <rFont val="Times New Roman"/>
        <family val="1"/>
        <charset val="204"/>
      </rPr>
      <t>Мероприятие 1.07</t>
    </r>
    <r>
      <rPr>
        <sz val="14"/>
        <rFont val="Times New Roman"/>
        <family val="1"/>
        <charset val="204"/>
      </rPr>
      <t xml:space="preserve"> «Выполнение комплексных кадастровых работ на территории муниципального образования городского округа города Твери»</t>
    </r>
  </si>
  <si>
    <r>
      <rPr>
        <b/>
        <sz val="14"/>
        <rFont val="Times New Roman"/>
        <family val="1"/>
        <charset val="204"/>
      </rPr>
      <t>Показатель 3 «</t>
    </r>
    <r>
      <rPr>
        <sz val="14"/>
        <rFont val="Times New Roman"/>
        <family val="1"/>
        <charset val="204"/>
      </rPr>
      <t>Площадь обслуживания земельных участков, предназначенных для предоставления многодетным гражданам»</t>
    </r>
  </si>
  <si>
    <r>
      <t xml:space="preserve">Мероприятие 2.12 </t>
    </r>
    <r>
      <rPr>
        <sz val="14"/>
        <rFont val="Times New Roman"/>
        <family val="1"/>
        <charset val="204"/>
      </rPr>
      <t>«Выполнение кадастровых работ»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</si>
  <si>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полученных технических планов, актов обследования на муниципальные объекты недвижимого имущества - всего, в том числе на бесхозяйные объекты»</t>
    </r>
  </si>
  <si>
    <r>
      <t xml:space="preserve">Показатель 2  </t>
    </r>
    <r>
      <rPr>
        <sz val="14"/>
        <rFont val="Times New Roman"/>
        <family val="1"/>
        <charset val="204"/>
      </rPr>
      <t>«Количество полученных межевых планов на земельные участки, в том числе для предоставления земельных участков многодетным гражданам»</t>
    </r>
  </si>
  <si>
    <t>раз-дел</t>
  </si>
  <si>
    <t>Показатель 1  «Площадь земель, полученных и зарегистрированных в муниципальную собственность под индивидуальное жилищное строительство и личное подсобное хозяйство, по которым необходимо проведение землеустроительных работ»</t>
  </si>
  <si>
    <t>Показатель 2 «Количество полученных выписок из единого государственного реестра недвижимости на земельные участки для последующего предоставления многодетным гражданам под индивидуальное жилищное строительство и личное подсобное хозяйство»</t>
  </si>
  <si>
    <r>
      <t xml:space="preserve">Показатель 1 </t>
    </r>
    <r>
      <rPr>
        <sz val="14"/>
        <rFont val="Times New Roman"/>
        <family val="1"/>
        <charset val="204"/>
      </rPr>
      <t>«Степень выполнения мероприятия»</t>
    </r>
  </si>
  <si>
    <r>
      <t xml:space="preserve">Мероприятие 2.13 </t>
    </r>
    <r>
      <rPr>
        <sz val="14"/>
        <rFont val="Times New Roman"/>
        <family val="1"/>
        <charset val="204"/>
      </rPr>
      <t xml:space="preserve">«Погашение кредиторской задолженности бюджетных учреждений, выполняющих кадастровые работы» </t>
    </r>
  </si>
  <si>
    <t>2027 год</t>
  </si>
  <si>
    <t>«Управление муниципальной собственностью» на 2021-2027 годы</t>
  </si>
  <si>
    <t xml:space="preserve">                                                                            «Приложение 1                                                                                               к муниципальной программе города Твери                                                «Управление муниципальной собственностью»
на 2021 - 2027 годы
</t>
  </si>
  <si>
    <t>Приложение 3
к постановлению Администрации города Твери                                                                         от  «26» ноября  2024 № 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</si>
</sst>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22"/>
      <name val="Times New Roman"/>
      <family val="1"/>
      <charset val="204"/>
    </font>
    <font>
      <sz val="2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/>
    <xf numFmtId="0" fontId="1" fillId="0" borderId="6" xfId="0" applyFont="1" applyBorder="1" applyAlignment="1">
      <alignment horizontal="center"/>
    </xf>
    <xf numFmtId="0" fontId="2" fillId="0" borderId="6" xfId="0" applyFont="1" applyBorder="1" applyAlignment="1">
      <alignment wrapText="1"/>
    </xf>
    <xf numFmtId="0" fontId="3" fillId="0" borderId="0" xfId="0" applyFont="1"/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6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6" xfId="0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0" xfId="0" applyFill="1" applyAlignment="1"/>
    <xf numFmtId="0" fontId="0" fillId="0" borderId="6" xfId="0" quotePrefix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quotePrefix="1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0" fillId="0" borderId="0" xfId="0" applyFont="1" applyFill="1" applyAlignment="1">
      <alignment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6" xfId="0" quotePrefix="1" applyFont="1" applyFill="1" applyBorder="1" applyAlignment="1">
      <alignment horizontal="center" vertical="center" wrapText="1"/>
    </xf>
    <xf numFmtId="14" fontId="0" fillId="0" borderId="6" xfId="0" applyNumberFormat="1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14" fontId="0" fillId="0" borderId="6" xfId="0" applyNumberForma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5" fillId="0" borderId="0" xfId="0" applyFont="1" applyFill="1" applyAlignment="1">
      <alignment horizontal="right" wrapText="1"/>
    </xf>
    <xf numFmtId="0" fontId="6" fillId="0" borderId="0" xfId="0" applyFont="1"/>
    <xf numFmtId="0" fontId="7" fillId="0" borderId="0" xfId="0" applyFont="1"/>
    <xf numFmtId="0" fontId="7" fillId="0" borderId="0" xfId="0" applyFont="1" applyFill="1" applyAlignment="1">
      <alignment horizontal="center" vertical="center"/>
    </xf>
    <xf numFmtId="0" fontId="7" fillId="0" borderId="0" xfId="0" applyFont="1" applyFill="1"/>
    <xf numFmtId="0" fontId="6" fillId="0" borderId="0" xfId="0" applyFont="1" applyFill="1" applyAlignment="1"/>
    <xf numFmtId="0" fontId="8" fillId="0" borderId="0" xfId="0" applyFont="1"/>
    <xf numFmtId="0" fontId="9" fillId="0" borderId="0" xfId="0" applyFont="1"/>
    <xf numFmtId="0" fontId="9" fillId="0" borderId="0" xfId="0" applyFont="1" applyFill="1" applyAlignment="1">
      <alignment horizontal="center" vertical="center"/>
    </xf>
    <xf numFmtId="0" fontId="10" fillId="0" borderId="0" xfId="0" applyFont="1" applyFill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/>
    <xf numFmtId="0" fontId="9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9" fillId="0" borderId="6" xfId="0" applyFont="1" applyFill="1" applyBorder="1"/>
    <xf numFmtId="164" fontId="9" fillId="0" borderId="6" xfId="0" applyNumberFormat="1" applyFont="1" applyFill="1" applyBorder="1" applyAlignment="1">
      <alignment horizontal="center" vertical="center"/>
    </xf>
    <xf numFmtId="0" fontId="9" fillId="0" borderId="6" xfId="0" applyFont="1" applyBorder="1"/>
    <xf numFmtId="3" fontId="9" fillId="0" borderId="6" xfId="0" applyNumberFormat="1" applyFont="1" applyFill="1" applyBorder="1" applyAlignment="1">
      <alignment horizontal="center" vertical="center"/>
    </xf>
    <xf numFmtId="3" fontId="9" fillId="0" borderId="6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165" fontId="9" fillId="0" borderId="6" xfId="0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164" fontId="9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/>
    <xf numFmtId="0" fontId="9" fillId="0" borderId="6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4" borderId="6" xfId="0" applyFont="1" applyFill="1" applyBorder="1" applyAlignment="1">
      <alignment vertical="center"/>
    </xf>
    <xf numFmtId="0" fontId="11" fillId="3" borderId="6" xfId="0" applyFont="1" applyFill="1" applyBorder="1" applyAlignment="1">
      <alignment horizontal="center" vertical="center"/>
    </xf>
    <xf numFmtId="164" fontId="11" fillId="3" borderId="6" xfId="0" applyNumberFormat="1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164" fontId="11" fillId="4" borderId="6" xfId="0" applyNumberFormat="1" applyFont="1" applyFill="1" applyBorder="1" applyAlignment="1">
      <alignment horizontal="center" vertical="center"/>
    </xf>
    <xf numFmtId="0" fontId="11" fillId="4" borderId="6" xfId="0" applyNumberFormat="1" applyFont="1" applyFill="1" applyBorder="1" applyAlignment="1">
      <alignment horizontal="center" vertical="center" wrapText="1"/>
    </xf>
    <xf numFmtId="0" fontId="11" fillId="3" borderId="6" xfId="0" applyNumberFormat="1" applyFont="1" applyFill="1" applyBorder="1" applyAlignment="1">
      <alignment horizontal="center" vertical="center" wrapText="1"/>
    </xf>
    <xf numFmtId="164" fontId="11" fillId="4" borderId="6" xfId="0" applyNumberFormat="1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3" fillId="2" borderId="6" xfId="0" applyFont="1" applyFill="1" applyBorder="1" applyAlignment="1">
      <alignment horizontal="left" vertical="top" wrapText="1"/>
    </xf>
    <xf numFmtId="0" fontId="12" fillId="2" borderId="6" xfId="0" applyFont="1" applyFill="1" applyBorder="1" applyAlignment="1">
      <alignment horizontal="left" vertical="top" wrapText="1"/>
    </xf>
    <xf numFmtId="0" fontId="12" fillId="4" borderId="6" xfId="0" applyFont="1" applyFill="1" applyBorder="1" applyAlignment="1">
      <alignment horizontal="left" vertical="top" wrapText="1"/>
    </xf>
    <xf numFmtId="0" fontId="13" fillId="0" borderId="6" xfId="0" applyFont="1" applyFill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164" fontId="9" fillId="2" borderId="6" xfId="0" applyNumberFormat="1" applyFont="1" applyFill="1" applyBorder="1" applyAlignment="1">
      <alignment horizontal="center" vertical="center"/>
    </xf>
    <xf numFmtId="164" fontId="9" fillId="2" borderId="6" xfId="0" applyNumberFormat="1" applyFont="1" applyFill="1" applyBorder="1" applyAlignment="1">
      <alignment horizontal="center" vertical="center" wrapText="1"/>
    </xf>
    <xf numFmtId="165" fontId="9" fillId="0" borderId="6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/>
    <xf numFmtId="0" fontId="13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center" vertical="center"/>
    </xf>
    <xf numFmtId="164" fontId="9" fillId="0" borderId="6" xfId="0" quotePrefix="1" applyNumberFormat="1" applyFont="1" applyFill="1" applyBorder="1" applyAlignment="1">
      <alignment horizontal="center" vertical="center" wrapText="1"/>
    </xf>
    <xf numFmtId="165" fontId="9" fillId="2" borderId="6" xfId="0" applyNumberFormat="1" applyFont="1" applyFill="1" applyBorder="1" applyAlignment="1">
      <alignment horizontal="center" vertical="center"/>
    </xf>
    <xf numFmtId="0" fontId="9" fillId="2" borderId="6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vertical="top"/>
    </xf>
    <xf numFmtId="3" fontId="9" fillId="2" borderId="6" xfId="0" applyNumberFormat="1" applyFont="1" applyFill="1" applyBorder="1" applyAlignment="1">
      <alignment horizontal="center" vertical="center"/>
    </xf>
    <xf numFmtId="0" fontId="16" fillId="0" borderId="0" xfId="0" applyFont="1"/>
    <xf numFmtId="3" fontId="9" fillId="2" borderId="6" xfId="0" applyNumberFormat="1" applyFont="1" applyFill="1" applyBorder="1" applyAlignment="1">
      <alignment horizontal="center" vertical="center" wrapText="1"/>
    </xf>
    <xf numFmtId="0" fontId="10" fillId="2" borderId="0" xfId="0" applyFont="1" applyFill="1"/>
    <xf numFmtId="0" fontId="9" fillId="2" borderId="0" xfId="0" applyFont="1" applyFill="1"/>
    <xf numFmtId="0" fontId="9" fillId="2" borderId="6" xfId="0" applyFont="1" applyFill="1" applyBorder="1" applyAlignment="1">
      <alignment horizontal="center"/>
    </xf>
    <xf numFmtId="0" fontId="9" fillId="2" borderId="6" xfId="0" applyNumberFormat="1" applyFont="1" applyFill="1" applyBorder="1" applyAlignment="1">
      <alignment horizontal="center" vertical="center"/>
    </xf>
    <xf numFmtId="3" fontId="9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/>
    <xf numFmtId="0" fontId="1" fillId="2" borderId="0" xfId="0" applyFont="1" applyFill="1"/>
    <xf numFmtId="164" fontId="11" fillId="5" borderId="6" xfId="0" applyNumberFormat="1" applyFont="1" applyFill="1" applyBorder="1" applyAlignment="1">
      <alignment horizontal="center" vertical="center"/>
    </xf>
    <xf numFmtId="0" fontId="1" fillId="5" borderId="0" xfId="0" applyFont="1" applyFill="1"/>
    <xf numFmtId="0" fontId="1" fillId="0" borderId="0" xfId="0" applyFont="1" applyAlignment="1">
      <alignment wrapText="1"/>
    </xf>
    <xf numFmtId="0" fontId="13" fillId="0" borderId="4" xfId="0" applyFont="1" applyFill="1" applyBorder="1" applyAlignment="1">
      <alignment horizontal="left" vertical="top" wrapText="1"/>
    </xf>
    <xf numFmtId="0" fontId="12" fillId="0" borderId="6" xfId="0" applyFont="1" applyFill="1" applyBorder="1" applyAlignment="1">
      <alignment horizontal="left" vertical="top" wrapText="1"/>
    </xf>
    <xf numFmtId="1" fontId="9" fillId="0" borderId="6" xfId="0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right" vertical="center"/>
    </xf>
    <xf numFmtId="0" fontId="9" fillId="2" borderId="6" xfId="0" applyFont="1" applyFill="1" applyBorder="1"/>
    <xf numFmtId="1" fontId="9" fillId="2" borderId="6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right" vertical="top" wrapText="1"/>
    </xf>
    <xf numFmtId="0" fontId="10" fillId="0" borderId="0" xfId="0" applyFont="1" applyAlignment="1">
      <alignment horizontal="right" vertical="top" wrapText="1"/>
    </xf>
    <xf numFmtId="0" fontId="10" fillId="0" borderId="0" xfId="0" applyFont="1" applyAlignment="1">
      <alignment horizontal="right" vertical="top"/>
    </xf>
    <xf numFmtId="0" fontId="9" fillId="0" borderId="1" xfId="0" applyFont="1" applyFill="1" applyBorder="1" applyAlignment="1">
      <alignment horizontal="center" wrapText="1"/>
    </xf>
    <xf numFmtId="0" fontId="9" fillId="0" borderId="3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0" fillId="0" borderId="5" xfId="0" applyBorder="1"/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Fill="1" applyAlignment="1">
      <alignment horizontal="right" vertical="justify" wrapText="1"/>
    </xf>
    <xf numFmtId="0" fontId="8" fillId="0" borderId="0" xfId="0" applyFont="1" applyFill="1" applyAlignment="1">
      <alignment horizontal="right" vertical="justify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Fill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07"/>
  <sheetViews>
    <sheetView tabSelected="1" view="pageBreakPreview" topLeftCell="I1" zoomScale="80" zoomScaleNormal="100" zoomScaleSheetLayoutView="80" workbookViewId="0">
      <selection activeCell="W1" sqref="W1:AB1"/>
    </sheetView>
  </sheetViews>
  <sheetFormatPr defaultRowHeight="15" x14ac:dyDescent="0.25"/>
  <cols>
    <col min="1" max="1" width="2.5703125" customWidth="1"/>
    <col min="2" max="2" width="3" customWidth="1"/>
    <col min="3" max="4" width="2.85546875" customWidth="1"/>
    <col min="5" max="5" width="3.140625" customWidth="1"/>
    <col min="6" max="6" width="3.28515625" customWidth="1"/>
    <col min="7" max="8" width="3.140625" customWidth="1"/>
    <col min="9" max="9" width="2.85546875" customWidth="1"/>
    <col min="10" max="10" width="3.42578125" customWidth="1"/>
    <col min="11" max="11" width="3" customWidth="1"/>
    <col min="12" max="12" width="3.140625" customWidth="1"/>
    <col min="13" max="13" width="3.28515625" customWidth="1"/>
    <col min="14" max="14" width="3.5703125" customWidth="1"/>
    <col min="15" max="16" width="3.28515625" customWidth="1"/>
    <col min="17" max="17" width="3" customWidth="1"/>
    <col min="18" max="18" width="67.85546875" style="5" customWidth="1"/>
    <col min="19" max="19" width="13.85546875" style="27" customWidth="1"/>
    <col min="20" max="20" width="10.28515625" style="26" customWidth="1"/>
    <col min="21" max="21" width="12.28515625" style="110" customWidth="1"/>
    <col min="22" max="22" width="10.7109375" style="112" customWidth="1"/>
    <col min="23" max="23" width="10.5703125" style="26" customWidth="1"/>
    <col min="24" max="24" width="11.7109375" style="26" customWidth="1"/>
    <col min="25" max="26" width="12.28515625" style="26" customWidth="1"/>
    <col min="27" max="27" width="12.140625" style="26" customWidth="1"/>
    <col min="28" max="28" width="12.42578125" style="26" customWidth="1"/>
    <col min="29" max="29" width="9" customWidth="1"/>
  </cols>
  <sheetData>
    <row r="1" spans="1:29" ht="54" customHeight="1" x14ac:dyDescent="0.25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9"/>
      <c r="S1" s="50"/>
      <c r="T1" s="51"/>
      <c r="U1" s="104"/>
      <c r="V1" s="104"/>
      <c r="W1" s="120" t="s">
        <v>267</v>
      </c>
      <c r="X1" s="120"/>
      <c r="Y1" s="120"/>
      <c r="Z1" s="120"/>
      <c r="AA1" s="121"/>
      <c r="AB1" s="122"/>
    </row>
    <row r="2" spans="1:29" ht="65.25" customHeight="1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9"/>
      <c r="S2" s="52"/>
      <c r="T2" s="51"/>
      <c r="U2" s="104"/>
      <c r="V2" s="104"/>
      <c r="W2" s="137" t="s">
        <v>266</v>
      </c>
      <c r="X2" s="138"/>
      <c r="Y2" s="138"/>
      <c r="Z2" s="138"/>
      <c r="AA2" s="138"/>
      <c r="AB2" s="138"/>
      <c r="AC2" s="47"/>
    </row>
    <row r="3" spans="1:29" ht="16.5" customHeight="1" x14ac:dyDescent="0.3">
      <c r="A3" s="135" t="s">
        <v>233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</row>
    <row r="4" spans="1:29" ht="18.75" customHeight="1" x14ac:dyDescent="0.3">
      <c r="A4" s="135" t="s">
        <v>265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</row>
    <row r="5" spans="1:29" ht="13.5" customHeight="1" x14ac:dyDescent="0.25">
      <c r="A5" s="136" t="s">
        <v>118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</row>
    <row r="6" spans="1:29" ht="12.75" customHeight="1" x14ac:dyDescent="0.25">
      <c r="A6" s="48" t="s">
        <v>0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9"/>
      <c r="S6" s="50"/>
      <c r="T6" s="53"/>
      <c r="U6" s="105"/>
      <c r="V6" s="105"/>
      <c r="W6" s="53"/>
      <c r="X6" s="53"/>
      <c r="Y6" s="53"/>
      <c r="Z6" s="53"/>
      <c r="AA6" s="53"/>
      <c r="AB6" s="53"/>
    </row>
    <row r="7" spans="1:29" s="5" customFormat="1" ht="13.5" customHeight="1" x14ac:dyDescent="0.25">
      <c r="A7" s="49" t="s">
        <v>174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50"/>
      <c r="T7" s="53"/>
      <c r="U7" s="105"/>
      <c r="V7" s="105"/>
      <c r="W7" s="53"/>
      <c r="X7" s="53"/>
      <c r="Y7" s="53"/>
      <c r="Z7" s="53"/>
      <c r="AA7" s="53"/>
      <c r="AB7" s="53"/>
    </row>
    <row r="8" spans="1:29" s="5" customFormat="1" ht="27.75" customHeight="1" x14ac:dyDescent="0.25">
      <c r="A8" s="128" t="s">
        <v>3</v>
      </c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30"/>
      <c r="R8" s="131" t="s">
        <v>124</v>
      </c>
      <c r="S8" s="133" t="s">
        <v>4</v>
      </c>
      <c r="T8" s="139" t="s">
        <v>5</v>
      </c>
      <c r="U8" s="140"/>
      <c r="V8" s="140"/>
      <c r="W8" s="140"/>
      <c r="X8" s="140"/>
      <c r="Y8" s="140"/>
      <c r="Z8" s="141"/>
      <c r="AA8" s="123" t="s">
        <v>6</v>
      </c>
      <c r="AB8" s="124"/>
    </row>
    <row r="9" spans="1:29" s="5" customFormat="1" ht="81" customHeight="1" x14ac:dyDescent="0.25">
      <c r="A9" s="125" t="s">
        <v>7</v>
      </c>
      <c r="B9" s="126"/>
      <c r="C9" s="127"/>
      <c r="D9" s="125" t="s">
        <v>259</v>
      </c>
      <c r="E9" s="127"/>
      <c r="F9" s="125" t="s">
        <v>8</v>
      </c>
      <c r="G9" s="127"/>
      <c r="H9" s="125" t="s">
        <v>9</v>
      </c>
      <c r="I9" s="126"/>
      <c r="J9" s="126"/>
      <c r="K9" s="126"/>
      <c r="L9" s="126"/>
      <c r="M9" s="126"/>
      <c r="N9" s="126"/>
      <c r="O9" s="126"/>
      <c r="P9" s="126"/>
      <c r="Q9" s="127"/>
      <c r="R9" s="132"/>
      <c r="S9" s="134"/>
      <c r="T9" s="54" t="s">
        <v>165</v>
      </c>
      <c r="U9" s="67" t="s">
        <v>166</v>
      </c>
      <c r="V9" s="67" t="s">
        <v>167</v>
      </c>
      <c r="W9" s="54" t="s">
        <v>168</v>
      </c>
      <c r="X9" s="54" t="s">
        <v>169</v>
      </c>
      <c r="Y9" s="54" t="s">
        <v>170</v>
      </c>
      <c r="Z9" s="54" t="s">
        <v>264</v>
      </c>
      <c r="AA9" s="55" t="s">
        <v>10</v>
      </c>
      <c r="AB9" s="55" t="s">
        <v>11</v>
      </c>
    </row>
    <row r="10" spans="1:29" s="40" customFormat="1" ht="15.75" x14ac:dyDescent="0.25">
      <c r="A10" s="56">
        <v>1</v>
      </c>
      <c r="B10" s="56">
        <v>2</v>
      </c>
      <c r="C10" s="56">
        <v>3</v>
      </c>
      <c r="D10" s="56">
        <v>4</v>
      </c>
      <c r="E10" s="56">
        <v>5</v>
      </c>
      <c r="F10" s="56">
        <v>6</v>
      </c>
      <c r="G10" s="56">
        <v>7</v>
      </c>
      <c r="H10" s="56">
        <v>8</v>
      </c>
      <c r="I10" s="56">
        <v>9</v>
      </c>
      <c r="J10" s="56">
        <v>10</v>
      </c>
      <c r="K10" s="56">
        <v>11</v>
      </c>
      <c r="L10" s="56">
        <v>12</v>
      </c>
      <c r="M10" s="56">
        <v>13</v>
      </c>
      <c r="N10" s="56">
        <v>14</v>
      </c>
      <c r="O10" s="56">
        <v>15</v>
      </c>
      <c r="P10" s="56">
        <v>16</v>
      </c>
      <c r="Q10" s="56">
        <v>17</v>
      </c>
      <c r="R10" s="56">
        <v>18</v>
      </c>
      <c r="S10" s="54">
        <v>19</v>
      </c>
      <c r="T10" s="57">
        <v>20</v>
      </c>
      <c r="U10" s="106">
        <v>21</v>
      </c>
      <c r="V10" s="106">
        <v>22</v>
      </c>
      <c r="W10" s="57">
        <v>23</v>
      </c>
      <c r="X10" s="57">
        <v>24</v>
      </c>
      <c r="Y10" s="57">
        <v>25</v>
      </c>
      <c r="Z10" s="57">
        <v>26</v>
      </c>
      <c r="AA10" s="57">
        <v>27</v>
      </c>
      <c r="AB10" s="57">
        <v>28</v>
      </c>
    </row>
    <row r="11" spans="1:29" s="5" customFormat="1" ht="24.6" customHeight="1" x14ac:dyDescent="0.4">
      <c r="A11" s="71">
        <v>0</v>
      </c>
      <c r="B11" s="71">
        <v>2</v>
      </c>
      <c r="C11" s="71">
        <v>0</v>
      </c>
      <c r="D11" s="71">
        <v>0</v>
      </c>
      <c r="E11" s="71">
        <v>1</v>
      </c>
      <c r="F11" s="71">
        <v>1</v>
      </c>
      <c r="G11" s="71">
        <v>3</v>
      </c>
      <c r="H11" s="71">
        <v>1</v>
      </c>
      <c r="I11" s="71">
        <v>0</v>
      </c>
      <c r="J11" s="71">
        <v>0</v>
      </c>
      <c r="K11" s="71">
        <v>0</v>
      </c>
      <c r="L11" s="71">
        <v>0</v>
      </c>
      <c r="M11" s="71">
        <v>0</v>
      </c>
      <c r="N11" s="71">
        <v>0</v>
      </c>
      <c r="O11" s="71">
        <v>0</v>
      </c>
      <c r="P11" s="71">
        <v>0</v>
      </c>
      <c r="Q11" s="71">
        <v>0</v>
      </c>
      <c r="R11" s="81" t="s">
        <v>173</v>
      </c>
      <c r="S11" s="74" t="s">
        <v>13</v>
      </c>
      <c r="T11" s="75">
        <f t="shared" ref="T11:Y11" si="0">T15+T70</f>
        <v>3264.5999999999995</v>
      </c>
      <c r="U11" s="75">
        <f t="shared" si="0"/>
        <v>8781.2999999999993</v>
      </c>
      <c r="V11" s="111">
        <f t="shared" si="0"/>
        <v>8461.5</v>
      </c>
      <c r="W11" s="75">
        <f t="shared" si="0"/>
        <v>16787.899999999998</v>
      </c>
      <c r="X11" s="75">
        <f t="shared" si="0"/>
        <v>24583.9</v>
      </c>
      <c r="Y11" s="75">
        <f t="shared" si="0"/>
        <v>59510.400000000001</v>
      </c>
      <c r="Z11" s="75">
        <f t="shared" ref="Z11" si="1">Z15+Z70</f>
        <v>59510.400000000001</v>
      </c>
      <c r="AA11" s="75">
        <f>AA15+AA70</f>
        <v>180900</v>
      </c>
      <c r="AB11" s="74">
        <v>2027</v>
      </c>
      <c r="AC11" s="102" t="s">
        <v>36</v>
      </c>
    </row>
    <row r="12" spans="1:29" s="5" customFormat="1" ht="56.25" x14ac:dyDescent="0.25">
      <c r="A12" s="60"/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82" t="s">
        <v>171</v>
      </c>
      <c r="S12" s="54"/>
      <c r="T12" s="54"/>
      <c r="U12" s="67"/>
      <c r="V12" s="67"/>
      <c r="W12" s="54"/>
      <c r="X12" s="54"/>
      <c r="Y12" s="54"/>
      <c r="Z12" s="54"/>
      <c r="AA12" s="67"/>
      <c r="AB12" s="54"/>
    </row>
    <row r="13" spans="1:29" s="5" customFormat="1" ht="57" customHeight="1" x14ac:dyDescent="0.25">
      <c r="A13" s="60"/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83" t="s">
        <v>226</v>
      </c>
      <c r="S13" s="54" t="s">
        <v>13</v>
      </c>
      <c r="T13" s="59">
        <v>971885</v>
      </c>
      <c r="U13" s="88">
        <v>1109087.3</v>
      </c>
      <c r="V13" s="88">
        <v>974821</v>
      </c>
      <c r="W13" s="88">
        <v>467697</v>
      </c>
      <c r="X13" s="59">
        <v>331829</v>
      </c>
      <c r="Y13" s="59">
        <v>1161911</v>
      </c>
      <c r="Z13" s="59">
        <v>1161911</v>
      </c>
      <c r="AA13" s="88">
        <v>1161911</v>
      </c>
      <c r="AB13" s="54">
        <v>2027</v>
      </c>
      <c r="AC13" s="69"/>
    </row>
    <row r="14" spans="1:29" s="5" customFormat="1" ht="37.5" x14ac:dyDescent="0.25">
      <c r="A14" s="60"/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84" t="s">
        <v>227</v>
      </c>
      <c r="S14" s="54" t="s">
        <v>15</v>
      </c>
      <c r="T14" s="59">
        <v>85</v>
      </c>
      <c r="U14" s="88">
        <v>90</v>
      </c>
      <c r="V14" s="88">
        <v>90</v>
      </c>
      <c r="W14" s="88">
        <v>90</v>
      </c>
      <c r="X14" s="59">
        <v>91</v>
      </c>
      <c r="Y14" s="59">
        <v>95</v>
      </c>
      <c r="Z14" s="59">
        <v>100</v>
      </c>
      <c r="AA14" s="89">
        <v>100</v>
      </c>
      <c r="AB14" s="54">
        <v>2027</v>
      </c>
      <c r="AC14" s="69"/>
    </row>
    <row r="15" spans="1:29" s="5" customFormat="1" ht="37.5" x14ac:dyDescent="0.25">
      <c r="A15" s="71">
        <v>0</v>
      </c>
      <c r="B15" s="71">
        <v>2</v>
      </c>
      <c r="C15" s="71">
        <v>0</v>
      </c>
      <c r="D15" s="71">
        <v>0</v>
      </c>
      <c r="E15" s="71">
        <v>1</v>
      </c>
      <c r="F15" s="71">
        <v>1</v>
      </c>
      <c r="G15" s="71">
        <v>3</v>
      </c>
      <c r="H15" s="71">
        <v>1</v>
      </c>
      <c r="I15" s="71">
        <v>0</v>
      </c>
      <c r="J15" s="71">
        <v>1</v>
      </c>
      <c r="K15" s="71">
        <v>0</v>
      </c>
      <c r="L15" s="71">
        <v>0</v>
      </c>
      <c r="M15" s="71">
        <v>0</v>
      </c>
      <c r="N15" s="71">
        <v>0</v>
      </c>
      <c r="O15" s="71">
        <v>0</v>
      </c>
      <c r="P15" s="71">
        <v>0</v>
      </c>
      <c r="Q15" s="71">
        <v>0</v>
      </c>
      <c r="R15" s="81" t="s">
        <v>161</v>
      </c>
      <c r="S15" s="74" t="s">
        <v>13</v>
      </c>
      <c r="T15" s="75">
        <f t="shared" ref="T15:Y15" si="2">T16+T28</f>
        <v>2708.4999999999995</v>
      </c>
      <c r="U15" s="75">
        <v>6694.4</v>
      </c>
      <c r="V15" s="111">
        <f t="shared" si="2"/>
        <v>7957.7999999999993</v>
      </c>
      <c r="W15" s="75">
        <f t="shared" si="2"/>
        <v>15660.099999999999</v>
      </c>
      <c r="X15" s="75">
        <f t="shared" si="2"/>
        <v>23985.5</v>
      </c>
      <c r="Y15" s="75">
        <f t="shared" si="2"/>
        <v>14985.5</v>
      </c>
      <c r="Z15" s="75">
        <f t="shared" ref="Z15" si="3">Z16+Z28</f>
        <v>14985.5</v>
      </c>
      <c r="AA15" s="75">
        <f>SUM(T15:Z15)</f>
        <v>86977.299999999988</v>
      </c>
      <c r="AB15" s="74">
        <v>2027</v>
      </c>
      <c r="AC15" s="69"/>
    </row>
    <row r="16" spans="1:29" s="5" customFormat="1" ht="39.75" customHeight="1" x14ac:dyDescent="0.25">
      <c r="A16" s="73">
        <v>0</v>
      </c>
      <c r="B16" s="73">
        <v>2</v>
      </c>
      <c r="C16" s="73">
        <v>0</v>
      </c>
      <c r="D16" s="73">
        <v>0</v>
      </c>
      <c r="E16" s="73">
        <v>1</v>
      </c>
      <c r="F16" s="73">
        <v>1</v>
      </c>
      <c r="G16" s="73">
        <v>3</v>
      </c>
      <c r="H16" s="73">
        <v>1</v>
      </c>
      <c r="I16" s="73">
        <v>0</v>
      </c>
      <c r="J16" s="73">
        <v>1</v>
      </c>
      <c r="K16" s="73">
        <v>0</v>
      </c>
      <c r="L16" s="73">
        <v>1</v>
      </c>
      <c r="M16" s="73">
        <v>0</v>
      </c>
      <c r="N16" s="73">
        <v>0</v>
      </c>
      <c r="O16" s="73">
        <v>0</v>
      </c>
      <c r="P16" s="73">
        <v>0</v>
      </c>
      <c r="Q16" s="73">
        <v>0</v>
      </c>
      <c r="R16" s="85" t="s">
        <v>162</v>
      </c>
      <c r="S16" s="76" t="s">
        <v>13</v>
      </c>
      <c r="T16" s="77">
        <v>0</v>
      </c>
      <c r="U16" s="77">
        <v>0</v>
      </c>
      <c r="V16" s="77">
        <v>0</v>
      </c>
      <c r="W16" s="77">
        <v>0</v>
      </c>
      <c r="X16" s="77">
        <v>0</v>
      </c>
      <c r="Y16" s="77">
        <v>0</v>
      </c>
      <c r="Z16" s="77">
        <v>0</v>
      </c>
      <c r="AA16" s="77">
        <f>SUM(T16:Y16)</f>
        <v>0</v>
      </c>
      <c r="AB16" s="76">
        <v>2027</v>
      </c>
      <c r="AC16" s="69"/>
    </row>
    <row r="17" spans="1:29" s="5" customFormat="1" ht="74.25" customHeight="1" x14ac:dyDescent="0.25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83" t="s">
        <v>175</v>
      </c>
      <c r="S17" s="54" t="s">
        <v>16</v>
      </c>
      <c r="T17" s="54">
        <v>37</v>
      </c>
      <c r="U17" s="67">
        <v>31</v>
      </c>
      <c r="V17" s="67">
        <v>51</v>
      </c>
      <c r="W17" s="67">
        <v>25</v>
      </c>
      <c r="X17" s="54">
        <v>25</v>
      </c>
      <c r="Y17" s="54">
        <v>25</v>
      </c>
      <c r="Z17" s="54">
        <v>25</v>
      </c>
      <c r="AA17" s="55">
        <f>T17+U17+V17+W17+X17+Y17+Z17</f>
        <v>219</v>
      </c>
      <c r="AB17" s="54">
        <v>2027</v>
      </c>
      <c r="AC17" s="69"/>
    </row>
    <row r="18" spans="1:29" s="5" customFormat="1" ht="75" customHeight="1" x14ac:dyDescent="0.25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83" t="s">
        <v>176</v>
      </c>
      <c r="S18" s="54" t="s">
        <v>15</v>
      </c>
      <c r="T18" s="59">
        <v>15</v>
      </c>
      <c r="U18" s="88">
        <v>12</v>
      </c>
      <c r="V18" s="88">
        <v>10</v>
      </c>
      <c r="W18" s="88">
        <v>9</v>
      </c>
      <c r="X18" s="59">
        <v>5</v>
      </c>
      <c r="Y18" s="59">
        <v>0</v>
      </c>
      <c r="Z18" s="59">
        <v>0</v>
      </c>
      <c r="AA18" s="68">
        <v>0</v>
      </c>
      <c r="AB18" s="54">
        <v>2027</v>
      </c>
      <c r="AC18" s="69"/>
    </row>
    <row r="19" spans="1:29" s="5" customFormat="1" ht="39.75" customHeight="1" x14ac:dyDescent="0.25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83" t="s">
        <v>177</v>
      </c>
      <c r="S19" s="55" t="s">
        <v>172</v>
      </c>
      <c r="T19" s="54">
        <v>1</v>
      </c>
      <c r="U19" s="67">
        <v>1</v>
      </c>
      <c r="V19" s="67">
        <v>1</v>
      </c>
      <c r="W19" s="54">
        <v>1</v>
      </c>
      <c r="X19" s="54">
        <v>1</v>
      </c>
      <c r="Y19" s="54">
        <v>1</v>
      </c>
      <c r="Z19" s="54">
        <v>1</v>
      </c>
      <c r="AA19" s="54">
        <v>1</v>
      </c>
      <c r="AB19" s="54">
        <v>2027</v>
      </c>
      <c r="AC19" s="69"/>
    </row>
    <row r="20" spans="1:29" s="5" customFormat="1" ht="59.25" customHeight="1" x14ac:dyDescent="0.25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83" t="s">
        <v>178</v>
      </c>
      <c r="S20" s="54" t="s">
        <v>15</v>
      </c>
      <c r="T20" s="64">
        <v>35</v>
      </c>
      <c r="U20" s="98">
        <v>25</v>
      </c>
      <c r="V20" s="98">
        <v>28</v>
      </c>
      <c r="W20" s="64">
        <v>35</v>
      </c>
      <c r="X20" s="64">
        <v>35</v>
      </c>
      <c r="Y20" s="64">
        <v>35</v>
      </c>
      <c r="Z20" s="64">
        <v>35</v>
      </c>
      <c r="AA20" s="90">
        <v>35</v>
      </c>
      <c r="AB20" s="54">
        <v>2027</v>
      </c>
      <c r="AC20" s="69"/>
    </row>
    <row r="21" spans="1:29" s="5" customFormat="1" ht="74.25" customHeight="1" x14ac:dyDescent="0.25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83" t="s">
        <v>179</v>
      </c>
      <c r="S21" s="54" t="s">
        <v>16</v>
      </c>
      <c r="T21" s="54">
        <v>17</v>
      </c>
      <c r="U21" s="67">
        <v>16</v>
      </c>
      <c r="V21" s="67">
        <v>23</v>
      </c>
      <c r="W21" s="54">
        <v>15</v>
      </c>
      <c r="X21" s="54">
        <v>15</v>
      </c>
      <c r="Y21" s="54">
        <v>15</v>
      </c>
      <c r="Z21" s="54">
        <v>15</v>
      </c>
      <c r="AA21" s="54">
        <f>SUM(T21:Z21)</f>
        <v>116</v>
      </c>
      <c r="AB21" s="63">
        <v>2027</v>
      </c>
      <c r="AC21" s="69"/>
    </row>
    <row r="22" spans="1:29" s="5" customFormat="1" ht="75.75" customHeight="1" x14ac:dyDescent="0.25">
      <c r="A22" s="60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86" t="s">
        <v>244</v>
      </c>
      <c r="S22" s="55" t="s">
        <v>172</v>
      </c>
      <c r="T22" s="54">
        <v>1</v>
      </c>
      <c r="U22" s="67">
        <v>1</v>
      </c>
      <c r="V22" s="67">
        <v>1</v>
      </c>
      <c r="W22" s="54">
        <v>1</v>
      </c>
      <c r="X22" s="54">
        <v>1</v>
      </c>
      <c r="Y22" s="54">
        <v>1</v>
      </c>
      <c r="Z22" s="54">
        <v>1</v>
      </c>
      <c r="AA22" s="54">
        <v>1</v>
      </c>
      <c r="AB22" s="63">
        <v>2027</v>
      </c>
      <c r="AC22" s="69"/>
    </row>
    <row r="23" spans="1:29" s="5" customFormat="1" ht="40.5" customHeight="1" x14ac:dyDescent="0.25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87" t="s">
        <v>180</v>
      </c>
      <c r="S23" s="54" t="s">
        <v>16</v>
      </c>
      <c r="T23" s="54">
        <v>17</v>
      </c>
      <c r="U23" s="67">
        <v>62</v>
      </c>
      <c r="V23" s="67">
        <v>490</v>
      </c>
      <c r="W23" s="54">
        <v>2</v>
      </c>
      <c r="X23" s="54">
        <v>2</v>
      </c>
      <c r="Y23" s="54">
        <v>2</v>
      </c>
      <c r="Z23" s="54">
        <v>2</v>
      </c>
      <c r="AA23" s="54">
        <f>SUM(T23:Z23)</f>
        <v>577</v>
      </c>
      <c r="AB23" s="63">
        <v>2027</v>
      </c>
      <c r="AC23" s="69"/>
    </row>
    <row r="24" spans="1:29" s="5" customFormat="1" ht="57.75" customHeight="1" x14ac:dyDescent="0.25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87" t="s">
        <v>181</v>
      </c>
      <c r="S24" s="55" t="s">
        <v>172</v>
      </c>
      <c r="T24" s="54">
        <v>1</v>
      </c>
      <c r="U24" s="67">
        <v>1</v>
      </c>
      <c r="V24" s="67">
        <v>1</v>
      </c>
      <c r="W24" s="54">
        <v>1</v>
      </c>
      <c r="X24" s="54">
        <v>1</v>
      </c>
      <c r="Y24" s="54">
        <v>1</v>
      </c>
      <c r="Z24" s="54">
        <v>1</v>
      </c>
      <c r="AA24" s="54">
        <v>1</v>
      </c>
      <c r="AB24" s="63">
        <v>2027</v>
      </c>
      <c r="AC24" s="69"/>
    </row>
    <row r="25" spans="1:29" s="5" customFormat="1" ht="37.5" customHeight="1" x14ac:dyDescent="0.25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87" t="s">
        <v>182</v>
      </c>
      <c r="S25" s="54" t="s">
        <v>16</v>
      </c>
      <c r="T25" s="61">
        <v>2760</v>
      </c>
      <c r="U25" s="101">
        <v>5094</v>
      </c>
      <c r="V25" s="101">
        <v>3150</v>
      </c>
      <c r="W25" s="54">
        <v>400</v>
      </c>
      <c r="X25" s="54">
        <v>400</v>
      </c>
      <c r="Y25" s="54">
        <v>400</v>
      </c>
      <c r="Z25" s="54">
        <v>400</v>
      </c>
      <c r="AA25" s="61">
        <f>SUM(T25:Z25)</f>
        <v>12604</v>
      </c>
      <c r="AB25" s="63">
        <v>2027</v>
      </c>
    </row>
    <row r="26" spans="1:29" s="5" customFormat="1" ht="58.5" customHeight="1" x14ac:dyDescent="0.25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86" t="s">
        <v>234</v>
      </c>
      <c r="S26" s="55" t="s">
        <v>172</v>
      </c>
      <c r="T26" s="54">
        <v>1</v>
      </c>
      <c r="U26" s="67">
        <v>1</v>
      </c>
      <c r="V26" s="67">
        <v>1</v>
      </c>
      <c r="W26" s="54">
        <v>1</v>
      </c>
      <c r="X26" s="54">
        <v>1</v>
      </c>
      <c r="Y26" s="54">
        <v>1</v>
      </c>
      <c r="Z26" s="54">
        <v>1</v>
      </c>
      <c r="AA26" s="54">
        <v>1</v>
      </c>
      <c r="AB26" s="63">
        <v>2027</v>
      </c>
    </row>
    <row r="27" spans="1:29" s="5" customFormat="1" ht="95.25" customHeight="1" x14ac:dyDescent="0.25">
      <c r="A27" s="72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86" t="s">
        <v>183</v>
      </c>
      <c r="S27" s="65" t="s">
        <v>16</v>
      </c>
      <c r="T27" s="61">
        <v>9800</v>
      </c>
      <c r="U27" s="101">
        <v>1910</v>
      </c>
      <c r="V27" s="101">
        <v>1056</v>
      </c>
      <c r="W27" s="61">
        <v>4200</v>
      </c>
      <c r="X27" s="61">
        <v>4200</v>
      </c>
      <c r="Y27" s="61">
        <v>4000</v>
      </c>
      <c r="Z27" s="61">
        <v>4000</v>
      </c>
      <c r="AA27" s="61">
        <f>SUM(T27:Z27)</f>
        <v>29166</v>
      </c>
      <c r="AB27" s="63">
        <v>2027</v>
      </c>
    </row>
    <row r="28" spans="1:29" s="26" customFormat="1" ht="38.25" customHeight="1" x14ac:dyDescent="0.25">
      <c r="A28" s="73">
        <v>0</v>
      </c>
      <c r="B28" s="73">
        <v>2</v>
      </c>
      <c r="C28" s="73">
        <v>0</v>
      </c>
      <c r="D28" s="73">
        <v>0</v>
      </c>
      <c r="E28" s="73">
        <v>1</v>
      </c>
      <c r="F28" s="73">
        <v>1</v>
      </c>
      <c r="G28" s="73">
        <v>3</v>
      </c>
      <c r="H28" s="73">
        <v>1</v>
      </c>
      <c r="I28" s="73">
        <v>0</v>
      </c>
      <c r="J28" s="73">
        <v>1</v>
      </c>
      <c r="K28" s="73">
        <v>0</v>
      </c>
      <c r="L28" s="73">
        <v>2</v>
      </c>
      <c r="M28" s="73">
        <v>0</v>
      </c>
      <c r="N28" s="73">
        <v>0</v>
      </c>
      <c r="O28" s="73">
        <v>0</v>
      </c>
      <c r="P28" s="73">
        <v>0</v>
      </c>
      <c r="Q28" s="73">
        <v>0</v>
      </c>
      <c r="R28" s="85" t="s">
        <v>223</v>
      </c>
      <c r="S28" s="76" t="s">
        <v>13</v>
      </c>
      <c r="T28" s="77">
        <f t="shared" ref="T28:V28" si="4">T31+T35+T41+T49+T51</f>
        <v>2708.4999999999995</v>
      </c>
      <c r="U28" s="77">
        <v>6694.4</v>
      </c>
      <c r="V28" s="77">
        <f t="shared" si="4"/>
        <v>7957.7999999999993</v>
      </c>
      <c r="W28" s="77">
        <f>W31+W35+W41+W49+W51+W65+W68</f>
        <v>15660.099999999999</v>
      </c>
      <c r="X28" s="77">
        <f>X31+X35+X41+X49+X51+X65</f>
        <v>23985.5</v>
      </c>
      <c r="Y28" s="77">
        <f>Y31+Y35+Y49+Y51+Y65</f>
        <v>14985.5</v>
      </c>
      <c r="Z28" s="77">
        <f>Z31+Z35+Z49+Z51+Z65</f>
        <v>14985.5</v>
      </c>
      <c r="AA28" s="77">
        <f>SUM(T28:Z28)</f>
        <v>86977.299999999988</v>
      </c>
      <c r="AB28" s="78">
        <v>2027</v>
      </c>
    </row>
    <row r="29" spans="1:29" s="5" customFormat="1" ht="73.5" customHeight="1" x14ac:dyDescent="0.25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86" t="s">
        <v>228</v>
      </c>
      <c r="S29" s="54" t="s">
        <v>13</v>
      </c>
      <c r="T29" s="59">
        <v>259404</v>
      </c>
      <c r="U29" s="88">
        <v>267321</v>
      </c>
      <c r="V29" s="88">
        <v>219819</v>
      </c>
      <c r="W29" s="88">
        <v>200107</v>
      </c>
      <c r="X29" s="59">
        <v>132742</v>
      </c>
      <c r="Y29" s="59">
        <v>380505.8</v>
      </c>
      <c r="Z29" s="59">
        <v>380505.8</v>
      </c>
      <c r="AA29" s="68">
        <v>380505.8</v>
      </c>
      <c r="AB29" s="63">
        <v>2027</v>
      </c>
    </row>
    <row r="30" spans="1:29" s="5" customFormat="1" ht="76.5" customHeight="1" x14ac:dyDescent="0.25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86" t="s">
        <v>184</v>
      </c>
      <c r="S30" s="54" t="s">
        <v>15</v>
      </c>
      <c r="T30" s="64">
        <v>10</v>
      </c>
      <c r="U30" s="98">
        <v>14</v>
      </c>
      <c r="V30" s="98">
        <v>14</v>
      </c>
      <c r="W30" s="64">
        <v>50</v>
      </c>
      <c r="X30" s="98">
        <v>0</v>
      </c>
      <c r="Y30" s="98">
        <v>0</v>
      </c>
      <c r="Z30" s="98">
        <v>0</v>
      </c>
      <c r="AA30" s="98">
        <v>50</v>
      </c>
      <c r="AB30" s="99">
        <v>2024</v>
      </c>
    </row>
    <row r="31" spans="1:29" s="5" customFormat="1" ht="93.75" customHeight="1" x14ac:dyDescent="0.25">
      <c r="A31" s="72">
        <v>0</v>
      </c>
      <c r="B31" s="72">
        <v>2</v>
      </c>
      <c r="C31" s="72">
        <v>0</v>
      </c>
      <c r="D31" s="72">
        <v>0</v>
      </c>
      <c r="E31" s="72">
        <v>1</v>
      </c>
      <c r="F31" s="72">
        <v>1</v>
      </c>
      <c r="G31" s="72">
        <v>3</v>
      </c>
      <c r="H31" s="72">
        <v>1</v>
      </c>
      <c r="I31" s="72">
        <v>0</v>
      </c>
      <c r="J31" s="72">
        <v>1</v>
      </c>
      <c r="K31" s="72">
        <v>0</v>
      </c>
      <c r="L31" s="72">
        <v>2</v>
      </c>
      <c r="M31" s="72">
        <v>9</v>
      </c>
      <c r="N31" s="72">
        <v>9</v>
      </c>
      <c r="O31" s="72">
        <v>9</v>
      </c>
      <c r="P31" s="72">
        <v>9</v>
      </c>
      <c r="Q31" s="72">
        <v>9</v>
      </c>
      <c r="R31" s="86" t="s">
        <v>235</v>
      </c>
      <c r="S31" s="54" t="s">
        <v>13</v>
      </c>
      <c r="T31" s="59">
        <v>1054.7</v>
      </c>
      <c r="U31" s="88">
        <v>1016.2</v>
      </c>
      <c r="V31" s="88">
        <v>1154</v>
      </c>
      <c r="W31" s="59">
        <v>2493.9</v>
      </c>
      <c r="X31" s="59">
        <v>2493.9</v>
      </c>
      <c r="Y31" s="59">
        <v>2493.9</v>
      </c>
      <c r="Z31" s="59">
        <v>2493.9</v>
      </c>
      <c r="AA31" s="59">
        <f>SUM(T31:Z31)</f>
        <v>13200.5</v>
      </c>
      <c r="AB31" s="63">
        <v>2027</v>
      </c>
      <c r="AC31" s="5" t="s">
        <v>36</v>
      </c>
    </row>
    <row r="32" spans="1:29" s="5" customFormat="1" ht="57.75" customHeight="1" x14ac:dyDescent="0.25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87" t="s">
        <v>247</v>
      </c>
      <c r="S32" s="54" t="s">
        <v>16</v>
      </c>
      <c r="T32" s="61">
        <v>1850</v>
      </c>
      <c r="U32" s="101">
        <v>1687</v>
      </c>
      <c r="V32" s="101">
        <v>700</v>
      </c>
      <c r="W32" s="101">
        <v>700</v>
      </c>
      <c r="X32" s="101">
        <v>100</v>
      </c>
      <c r="Y32" s="61">
        <v>100</v>
      </c>
      <c r="Z32" s="61">
        <v>100</v>
      </c>
      <c r="AA32" s="61">
        <f>SUM(T32:Z32)</f>
        <v>5237</v>
      </c>
      <c r="AB32" s="63">
        <v>2027</v>
      </c>
    </row>
    <row r="33" spans="1:29" s="5" customFormat="1" ht="37.5" customHeight="1" x14ac:dyDescent="0.25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86" t="s">
        <v>248</v>
      </c>
      <c r="S33" s="54" t="s">
        <v>17</v>
      </c>
      <c r="T33" s="59">
        <v>230</v>
      </c>
      <c r="U33" s="88">
        <v>240</v>
      </c>
      <c r="V33" s="88">
        <v>218</v>
      </c>
      <c r="W33" s="88">
        <v>420</v>
      </c>
      <c r="X33" s="88">
        <v>420</v>
      </c>
      <c r="Y33" s="59">
        <v>420</v>
      </c>
      <c r="Z33" s="59">
        <v>420</v>
      </c>
      <c r="AA33" s="59">
        <v>420</v>
      </c>
      <c r="AB33" s="63">
        <v>2027</v>
      </c>
    </row>
    <row r="34" spans="1:29" s="5" customFormat="1" ht="57.75" customHeight="1" x14ac:dyDescent="0.25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86" t="s">
        <v>249</v>
      </c>
      <c r="S34" s="54" t="s">
        <v>16</v>
      </c>
      <c r="T34" s="61">
        <v>4</v>
      </c>
      <c r="U34" s="101">
        <v>0</v>
      </c>
      <c r="V34" s="101">
        <v>0</v>
      </c>
      <c r="W34" s="101">
        <v>1</v>
      </c>
      <c r="X34" s="101">
        <v>20</v>
      </c>
      <c r="Y34" s="61">
        <v>20</v>
      </c>
      <c r="Z34" s="61">
        <v>20</v>
      </c>
      <c r="AA34" s="103">
        <f>T34+U34+V34+W34+X34+Y34+Z34</f>
        <v>65</v>
      </c>
      <c r="AB34" s="63">
        <v>2027</v>
      </c>
      <c r="AC34" s="100" t="s">
        <v>36</v>
      </c>
    </row>
    <row r="35" spans="1:29" s="26" customFormat="1" ht="92.25" customHeight="1" x14ac:dyDescent="0.25">
      <c r="A35" s="70">
        <v>0</v>
      </c>
      <c r="B35" s="70">
        <v>2</v>
      </c>
      <c r="C35" s="70">
        <v>0</v>
      </c>
      <c r="D35" s="70">
        <v>0</v>
      </c>
      <c r="E35" s="70">
        <v>1</v>
      </c>
      <c r="F35" s="70">
        <v>1</v>
      </c>
      <c r="G35" s="70">
        <v>3</v>
      </c>
      <c r="H35" s="70">
        <v>1</v>
      </c>
      <c r="I35" s="70">
        <v>0</v>
      </c>
      <c r="J35" s="70">
        <v>1</v>
      </c>
      <c r="K35" s="70">
        <v>0</v>
      </c>
      <c r="L35" s="70">
        <v>2</v>
      </c>
      <c r="M35" s="70">
        <v>9</v>
      </c>
      <c r="N35" s="70">
        <v>9</v>
      </c>
      <c r="O35" s="70">
        <v>9</v>
      </c>
      <c r="P35" s="70">
        <v>9</v>
      </c>
      <c r="Q35" s="70">
        <v>9</v>
      </c>
      <c r="R35" s="86" t="s">
        <v>229</v>
      </c>
      <c r="S35" s="54" t="s">
        <v>13</v>
      </c>
      <c r="T35" s="59">
        <v>1375</v>
      </c>
      <c r="U35" s="88">
        <v>864.8</v>
      </c>
      <c r="V35" s="88">
        <v>857.1</v>
      </c>
      <c r="W35" s="59">
        <v>595.5</v>
      </c>
      <c r="X35" s="59">
        <v>0</v>
      </c>
      <c r="Y35" s="59">
        <v>0</v>
      </c>
      <c r="Z35" s="59">
        <v>0</v>
      </c>
      <c r="AA35" s="59">
        <f>SUM(T35:Y35)</f>
        <v>3692.4</v>
      </c>
      <c r="AB35" s="99">
        <v>2024</v>
      </c>
    </row>
    <row r="36" spans="1:29" s="26" customFormat="1" ht="73.5" customHeight="1" x14ac:dyDescent="0.25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86" t="s">
        <v>246</v>
      </c>
      <c r="S36" s="54" t="s">
        <v>16</v>
      </c>
      <c r="T36" s="61">
        <v>96</v>
      </c>
      <c r="U36" s="101">
        <v>87</v>
      </c>
      <c r="V36" s="101">
        <v>100</v>
      </c>
      <c r="W36" s="61">
        <v>100</v>
      </c>
      <c r="X36" s="61">
        <v>0</v>
      </c>
      <c r="Y36" s="61">
        <v>0</v>
      </c>
      <c r="Z36" s="61">
        <v>0</v>
      </c>
      <c r="AA36" s="61">
        <f>SUM(T36:Y36)</f>
        <v>383</v>
      </c>
      <c r="AB36" s="99">
        <v>2024</v>
      </c>
    </row>
    <row r="37" spans="1:29" s="26" customFormat="1" ht="77.25" customHeight="1" x14ac:dyDescent="0.25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86" t="s">
        <v>237</v>
      </c>
      <c r="S37" s="54" t="s">
        <v>16</v>
      </c>
      <c r="T37" s="61">
        <v>1350</v>
      </c>
      <c r="U37" s="101">
        <v>950</v>
      </c>
      <c r="V37" s="101">
        <v>1350</v>
      </c>
      <c r="W37" s="61">
        <v>1350</v>
      </c>
      <c r="X37" s="61">
        <v>0</v>
      </c>
      <c r="Y37" s="61">
        <v>0</v>
      </c>
      <c r="Z37" s="61">
        <v>0</v>
      </c>
      <c r="AA37" s="62">
        <f>T37+U37+V37+W37+Y37+X37</f>
        <v>5000</v>
      </c>
      <c r="AB37" s="99">
        <v>2024</v>
      </c>
    </row>
    <row r="38" spans="1:29" s="26" customFormat="1" ht="55.5" customHeight="1" x14ac:dyDescent="0.25">
      <c r="A38" s="58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86" t="s">
        <v>185</v>
      </c>
      <c r="S38" s="55" t="s">
        <v>172</v>
      </c>
      <c r="T38" s="54">
        <v>1</v>
      </c>
      <c r="U38" s="67">
        <v>1</v>
      </c>
      <c r="V38" s="67">
        <v>1</v>
      </c>
      <c r="W38" s="54">
        <v>1</v>
      </c>
      <c r="X38" s="54">
        <v>1</v>
      </c>
      <c r="Y38" s="54">
        <v>1</v>
      </c>
      <c r="Z38" s="54">
        <v>1</v>
      </c>
      <c r="AA38" s="54">
        <v>1</v>
      </c>
      <c r="AB38" s="63">
        <v>2027</v>
      </c>
    </row>
    <row r="39" spans="1:29" s="26" customFormat="1" ht="93" customHeight="1" x14ac:dyDescent="0.25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86" t="s">
        <v>230</v>
      </c>
      <c r="S39" s="54" t="s">
        <v>16</v>
      </c>
      <c r="T39" s="66">
        <v>40</v>
      </c>
      <c r="U39" s="107">
        <v>137</v>
      </c>
      <c r="V39" s="107">
        <v>15</v>
      </c>
      <c r="W39" s="66">
        <v>150</v>
      </c>
      <c r="X39" s="66">
        <v>150</v>
      </c>
      <c r="Y39" s="66">
        <v>150</v>
      </c>
      <c r="Z39" s="66">
        <v>150</v>
      </c>
      <c r="AA39" s="62">
        <f>T39+U39+V39+W39+Y39+X39+Z39</f>
        <v>792</v>
      </c>
      <c r="AB39" s="63">
        <v>2027</v>
      </c>
    </row>
    <row r="40" spans="1:29" s="5" customFormat="1" ht="113.25" customHeight="1" x14ac:dyDescent="0.25">
      <c r="A40" s="58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86" t="s">
        <v>186</v>
      </c>
      <c r="S40" s="54" t="s">
        <v>16</v>
      </c>
      <c r="T40" s="66">
        <v>90</v>
      </c>
      <c r="U40" s="107">
        <v>40</v>
      </c>
      <c r="V40" s="101">
        <v>950</v>
      </c>
      <c r="W40" s="66">
        <v>100</v>
      </c>
      <c r="X40" s="66">
        <v>100</v>
      </c>
      <c r="Y40" s="66">
        <v>100</v>
      </c>
      <c r="Z40" s="66">
        <v>100</v>
      </c>
      <c r="AA40" s="62">
        <f>T40+U40+V40+W40+Y40+X40+Z40</f>
        <v>1480</v>
      </c>
      <c r="AB40" s="63">
        <v>2027</v>
      </c>
    </row>
    <row r="41" spans="1:29" s="5" customFormat="1" ht="55.5" customHeight="1" x14ac:dyDescent="0.25">
      <c r="A41" s="72">
        <v>0</v>
      </c>
      <c r="B41" s="72">
        <v>2</v>
      </c>
      <c r="C41" s="72">
        <v>0</v>
      </c>
      <c r="D41" s="72">
        <v>0</v>
      </c>
      <c r="E41" s="72">
        <v>1</v>
      </c>
      <c r="F41" s="72">
        <v>1</v>
      </c>
      <c r="G41" s="72">
        <v>3</v>
      </c>
      <c r="H41" s="72">
        <v>1</v>
      </c>
      <c r="I41" s="72">
        <v>0</v>
      </c>
      <c r="J41" s="72">
        <v>1</v>
      </c>
      <c r="K41" s="72">
        <v>0</v>
      </c>
      <c r="L41" s="72">
        <v>2</v>
      </c>
      <c r="M41" s="72">
        <v>9</v>
      </c>
      <c r="N41" s="72">
        <v>9</v>
      </c>
      <c r="O41" s="72">
        <v>9</v>
      </c>
      <c r="P41" s="72">
        <v>9</v>
      </c>
      <c r="Q41" s="72">
        <v>9</v>
      </c>
      <c r="R41" s="86" t="s">
        <v>187</v>
      </c>
      <c r="S41" s="54" t="s">
        <v>13</v>
      </c>
      <c r="T41" s="64">
        <v>0</v>
      </c>
      <c r="U41" s="98">
        <v>0</v>
      </c>
      <c r="V41" s="98">
        <v>0</v>
      </c>
      <c r="W41" s="64">
        <v>0</v>
      </c>
      <c r="X41" s="64">
        <v>0</v>
      </c>
      <c r="Y41" s="64">
        <v>0</v>
      </c>
      <c r="Z41" s="64">
        <v>0</v>
      </c>
      <c r="AA41" s="64">
        <f>SUM(T41:Z41)</f>
        <v>0</v>
      </c>
      <c r="AB41" s="63">
        <v>2027</v>
      </c>
      <c r="AC41" s="5" t="s">
        <v>36</v>
      </c>
    </row>
    <row r="42" spans="1:29" s="5" customFormat="1" ht="55.5" customHeight="1" x14ac:dyDescent="0.25">
      <c r="A42" s="60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86" t="s">
        <v>188</v>
      </c>
      <c r="S42" s="54" t="s">
        <v>16</v>
      </c>
      <c r="T42" s="54">
        <v>30</v>
      </c>
      <c r="U42" s="67">
        <v>27</v>
      </c>
      <c r="V42" s="67">
        <v>40</v>
      </c>
      <c r="W42" s="54">
        <v>50</v>
      </c>
      <c r="X42" s="54">
        <v>50</v>
      </c>
      <c r="Y42" s="54">
        <v>50</v>
      </c>
      <c r="Z42" s="54">
        <v>50</v>
      </c>
      <c r="AA42" s="62">
        <f>T42+U42+V42+W42+Y42+X42+Z42</f>
        <v>297</v>
      </c>
      <c r="AB42" s="63">
        <v>2027</v>
      </c>
    </row>
    <row r="43" spans="1:29" s="5" customFormat="1" ht="39.75" customHeight="1" x14ac:dyDescent="0.25">
      <c r="A43" s="60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86" t="s">
        <v>189</v>
      </c>
      <c r="S43" s="54" t="s">
        <v>16</v>
      </c>
      <c r="T43" s="54">
        <v>86</v>
      </c>
      <c r="U43" s="67">
        <v>108</v>
      </c>
      <c r="V43" s="67">
        <v>92</v>
      </c>
      <c r="W43" s="54">
        <v>108</v>
      </c>
      <c r="X43" s="54">
        <v>108</v>
      </c>
      <c r="Y43" s="54">
        <v>108</v>
      </c>
      <c r="Z43" s="54">
        <v>108</v>
      </c>
      <c r="AA43" s="54">
        <f>SUM(T43:Z43)</f>
        <v>718</v>
      </c>
      <c r="AB43" s="63">
        <v>2027</v>
      </c>
    </row>
    <row r="44" spans="1:29" s="5" customFormat="1" ht="94.5" customHeight="1" x14ac:dyDescent="0.25">
      <c r="A44" s="60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86" t="s">
        <v>236</v>
      </c>
      <c r="S44" s="55" t="s">
        <v>172</v>
      </c>
      <c r="T44" s="54">
        <v>1</v>
      </c>
      <c r="U44" s="67">
        <v>1</v>
      </c>
      <c r="V44" s="67">
        <v>1</v>
      </c>
      <c r="W44" s="54">
        <v>1</v>
      </c>
      <c r="X44" s="54">
        <v>1</v>
      </c>
      <c r="Y44" s="54">
        <v>1</v>
      </c>
      <c r="Z44" s="54">
        <v>1</v>
      </c>
      <c r="AA44" s="54">
        <v>1</v>
      </c>
      <c r="AB44" s="63">
        <v>2027</v>
      </c>
    </row>
    <row r="45" spans="1:29" s="5" customFormat="1" ht="37.5" x14ac:dyDescent="0.25">
      <c r="A45" s="60"/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87" t="s">
        <v>190</v>
      </c>
      <c r="S45" s="54" t="s">
        <v>16</v>
      </c>
      <c r="T45" s="54">
        <v>8</v>
      </c>
      <c r="U45" s="67">
        <v>9</v>
      </c>
      <c r="V45" s="67">
        <v>10</v>
      </c>
      <c r="W45" s="54">
        <v>3</v>
      </c>
      <c r="X45" s="54">
        <v>3</v>
      </c>
      <c r="Y45" s="54">
        <v>3</v>
      </c>
      <c r="Z45" s="54">
        <v>3</v>
      </c>
      <c r="AA45" s="55">
        <f>T45+U45+V45+W45+X45+Y45+Z45</f>
        <v>39</v>
      </c>
      <c r="AB45" s="63">
        <v>2027</v>
      </c>
    </row>
    <row r="46" spans="1:29" s="5" customFormat="1" ht="39" customHeight="1" x14ac:dyDescent="0.25">
      <c r="A46" s="60"/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87" t="s">
        <v>191</v>
      </c>
      <c r="S46" s="54" t="s">
        <v>13</v>
      </c>
      <c r="T46" s="64">
        <v>32</v>
      </c>
      <c r="U46" s="98">
        <v>40</v>
      </c>
      <c r="V46" s="98">
        <v>44</v>
      </c>
      <c r="W46" s="64">
        <v>12.4</v>
      </c>
      <c r="X46" s="64">
        <v>30</v>
      </c>
      <c r="Y46" s="64">
        <v>30</v>
      </c>
      <c r="Z46" s="64">
        <v>30</v>
      </c>
      <c r="AA46" s="64">
        <v>30</v>
      </c>
      <c r="AB46" s="63">
        <v>2027</v>
      </c>
    </row>
    <row r="47" spans="1:29" s="5" customFormat="1" ht="78" customHeight="1" x14ac:dyDescent="0.25">
      <c r="A47" s="60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87" t="s">
        <v>192</v>
      </c>
      <c r="S47" s="55" t="s">
        <v>172</v>
      </c>
      <c r="T47" s="54">
        <v>1</v>
      </c>
      <c r="U47" s="67">
        <v>1</v>
      </c>
      <c r="V47" s="67">
        <v>1</v>
      </c>
      <c r="W47" s="54">
        <v>1</v>
      </c>
      <c r="X47" s="54">
        <v>1</v>
      </c>
      <c r="Y47" s="54">
        <v>1</v>
      </c>
      <c r="Z47" s="54">
        <v>1</v>
      </c>
      <c r="AA47" s="54">
        <v>1</v>
      </c>
      <c r="AB47" s="63">
        <v>2027</v>
      </c>
    </row>
    <row r="48" spans="1:29" s="5" customFormat="1" ht="58.5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86" t="s">
        <v>193</v>
      </c>
      <c r="S48" s="65" t="s">
        <v>16</v>
      </c>
      <c r="T48" s="61">
        <v>58</v>
      </c>
      <c r="U48" s="101">
        <v>110</v>
      </c>
      <c r="V48" s="101">
        <v>90</v>
      </c>
      <c r="W48" s="61">
        <v>360</v>
      </c>
      <c r="X48" s="61">
        <v>360</v>
      </c>
      <c r="Y48" s="61">
        <v>360</v>
      </c>
      <c r="Z48" s="61">
        <v>360</v>
      </c>
      <c r="AA48" s="61">
        <f t="shared" ref="AA48:AA58" si="5">SUM(T48:Z48)</f>
        <v>1698</v>
      </c>
      <c r="AB48" s="63">
        <v>2027</v>
      </c>
    </row>
    <row r="49" spans="1:29" s="5" customFormat="1" ht="96" customHeight="1" x14ac:dyDescent="0.25">
      <c r="A49" s="72">
        <v>0</v>
      </c>
      <c r="B49" s="72">
        <v>2</v>
      </c>
      <c r="C49" s="72">
        <v>0</v>
      </c>
      <c r="D49" s="72">
        <v>0</v>
      </c>
      <c r="E49" s="72">
        <v>1</v>
      </c>
      <c r="F49" s="72">
        <v>1</v>
      </c>
      <c r="G49" s="72">
        <v>3</v>
      </c>
      <c r="H49" s="72">
        <v>1</v>
      </c>
      <c r="I49" s="72">
        <v>0</v>
      </c>
      <c r="J49" s="72">
        <v>1</v>
      </c>
      <c r="K49" s="72">
        <v>0</v>
      </c>
      <c r="L49" s="72">
        <v>2</v>
      </c>
      <c r="M49" s="72">
        <v>9</v>
      </c>
      <c r="N49" s="72">
        <v>9</v>
      </c>
      <c r="O49" s="72">
        <v>9</v>
      </c>
      <c r="P49" s="72">
        <v>9</v>
      </c>
      <c r="Q49" s="72">
        <v>9</v>
      </c>
      <c r="R49" s="86" t="s">
        <v>194</v>
      </c>
      <c r="S49" s="54" t="s">
        <v>13</v>
      </c>
      <c r="T49" s="59">
        <v>135.69999999999999</v>
      </c>
      <c r="U49" s="88">
        <v>4783.3999999999996</v>
      </c>
      <c r="V49" s="88">
        <v>5716.7</v>
      </c>
      <c r="W49" s="59">
        <v>7389.5</v>
      </c>
      <c r="X49" s="59">
        <v>7389.5</v>
      </c>
      <c r="Y49" s="59">
        <v>7389.5</v>
      </c>
      <c r="Z49" s="59">
        <v>7389.5</v>
      </c>
      <c r="AA49" s="59">
        <f t="shared" si="5"/>
        <v>40193.800000000003</v>
      </c>
      <c r="AB49" s="63">
        <v>2027</v>
      </c>
    </row>
    <row r="50" spans="1:29" s="5" customFormat="1" ht="57" customHeight="1" x14ac:dyDescent="0.25">
      <c r="A50" s="72"/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86" t="s">
        <v>195</v>
      </c>
      <c r="S50" s="65" t="s">
        <v>16</v>
      </c>
      <c r="T50" s="61">
        <v>4</v>
      </c>
      <c r="U50" s="101">
        <v>5</v>
      </c>
      <c r="V50" s="101">
        <v>6</v>
      </c>
      <c r="W50" s="61">
        <v>2</v>
      </c>
      <c r="X50" s="61">
        <v>2</v>
      </c>
      <c r="Y50" s="61">
        <v>2</v>
      </c>
      <c r="Z50" s="61">
        <v>2</v>
      </c>
      <c r="AA50" s="61">
        <f t="shared" si="5"/>
        <v>23</v>
      </c>
      <c r="AB50" s="63">
        <v>2027</v>
      </c>
    </row>
    <row r="51" spans="1:29" s="5" customFormat="1" ht="74.25" customHeight="1" x14ac:dyDescent="0.25">
      <c r="A51" s="72">
        <v>0</v>
      </c>
      <c r="B51" s="72">
        <v>2</v>
      </c>
      <c r="C51" s="72">
        <v>0</v>
      </c>
      <c r="D51" s="72">
        <v>0</v>
      </c>
      <c r="E51" s="72">
        <v>1</v>
      </c>
      <c r="F51" s="72">
        <v>1</v>
      </c>
      <c r="G51" s="72">
        <v>3</v>
      </c>
      <c r="H51" s="72">
        <v>1</v>
      </c>
      <c r="I51" s="72">
        <v>0</v>
      </c>
      <c r="J51" s="72">
        <v>1</v>
      </c>
      <c r="K51" s="72">
        <v>0</v>
      </c>
      <c r="L51" s="72">
        <v>2</v>
      </c>
      <c r="M51" s="72">
        <v>9</v>
      </c>
      <c r="N51" s="72">
        <v>9</v>
      </c>
      <c r="O51" s="72">
        <v>9</v>
      </c>
      <c r="P51" s="72">
        <v>9</v>
      </c>
      <c r="Q51" s="72">
        <v>9</v>
      </c>
      <c r="R51" s="86" t="s">
        <v>196</v>
      </c>
      <c r="S51" s="54" t="s">
        <v>13</v>
      </c>
      <c r="T51" s="59">
        <v>143.1</v>
      </c>
      <c r="U51" s="59">
        <v>30</v>
      </c>
      <c r="V51" s="88">
        <v>230</v>
      </c>
      <c r="W51" s="59">
        <v>370</v>
      </c>
      <c r="X51" s="59">
        <v>370</v>
      </c>
      <c r="Y51" s="59">
        <v>370</v>
      </c>
      <c r="Z51" s="59">
        <v>370</v>
      </c>
      <c r="AA51" s="59">
        <f t="shared" si="5"/>
        <v>1883.1</v>
      </c>
      <c r="AB51" s="63">
        <v>2027</v>
      </c>
    </row>
    <row r="52" spans="1:29" s="5" customFormat="1" ht="75" x14ac:dyDescent="0.25">
      <c r="A52" s="60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86" t="s">
        <v>197</v>
      </c>
      <c r="S52" s="54" t="s">
        <v>16</v>
      </c>
      <c r="T52" s="54">
        <v>480</v>
      </c>
      <c r="U52" s="54">
        <v>517</v>
      </c>
      <c r="V52" s="67">
        <v>565</v>
      </c>
      <c r="W52" s="67">
        <v>160</v>
      </c>
      <c r="X52" s="54">
        <v>300</v>
      </c>
      <c r="Y52" s="54">
        <v>300</v>
      </c>
      <c r="Z52" s="54">
        <v>300</v>
      </c>
      <c r="AA52" s="61">
        <f t="shared" si="5"/>
        <v>2622</v>
      </c>
      <c r="AB52" s="63">
        <v>2027</v>
      </c>
    </row>
    <row r="53" spans="1:29" s="5" customFormat="1" ht="75.75" customHeight="1" x14ac:dyDescent="0.25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86" t="s">
        <v>198</v>
      </c>
      <c r="S53" s="54" t="s">
        <v>16</v>
      </c>
      <c r="T53" s="61">
        <v>31</v>
      </c>
      <c r="U53" s="61">
        <v>25</v>
      </c>
      <c r="V53" s="101">
        <v>14</v>
      </c>
      <c r="W53" s="101">
        <v>20</v>
      </c>
      <c r="X53" s="61">
        <v>20</v>
      </c>
      <c r="Y53" s="61">
        <v>20</v>
      </c>
      <c r="Z53" s="61">
        <v>20</v>
      </c>
      <c r="AA53" s="61">
        <f t="shared" si="5"/>
        <v>150</v>
      </c>
      <c r="AB53" s="63">
        <v>2027</v>
      </c>
    </row>
    <row r="54" spans="1:29" s="5" customFormat="1" ht="58.5" customHeight="1" x14ac:dyDescent="0.25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86" t="s">
        <v>199</v>
      </c>
      <c r="S54" s="54" t="s">
        <v>16</v>
      </c>
      <c r="T54" s="54">
        <v>120</v>
      </c>
      <c r="U54" s="54">
        <v>100</v>
      </c>
      <c r="V54" s="67">
        <v>70</v>
      </c>
      <c r="W54" s="67">
        <v>100</v>
      </c>
      <c r="X54" s="54">
        <v>100</v>
      </c>
      <c r="Y54" s="54">
        <v>100</v>
      </c>
      <c r="Z54" s="54">
        <v>100</v>
      </c>
      <c r="AA54" s="54">
        <f t="shared" si="5"/>
        <v>690</v>
      </c>
      <c r="AB54" s="63">
        <v>2027</v>
      </c>
    </row>
    <row r="55" spans="1:29" s="5" customFormat="1" ht="58.5" customHeight="1" x14ac:dyDescent="0.25">
      <c r="A55" s="60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86" t="s">
        <v>200</v>
      </c>
      <c r="S55" s="54" t="s">
        <v>16</v>
      </c>
      <c r="T55" s="54">
        <v>165</v>
      </c>
      <c r="U55" s="54">
        <v>95</v>
      </c>
      <c r="V55" s="67">
        <v>100</v>
      </c>
      <c r="W55" s="67">
        <v>200</v>
      </c>
      <c r="X55" s="54">
        <v>200</v>
      </c>
      <c r="Y55" s="54">
        <v>200</v>
      </c>
      <c r="Z55" s="54">
        <v>200</v>
      </c>
      <c r="AA55" s="61">
        <f t="shared" si="5"/>
        <v>1160</v>
      </c>
      <c r="AB55" s="63">
        <v>2027</v>
      </c>
    </row>
    <row r="56" spans="1:29" s="5" customFormat="1" ht="54" customHeight="1" x14ac:dyDescent="0.25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86" t="s">
        <v>201</v>
      </c>
      <c r="S56" s="54" t="s">
        <v>16</v>
      </c>
      <c r="T56" s="54">
        <v>10</v>
      </c>
      <c r="U56" s="54">
        <v>10</v>
      </c>
      <c r="V56" s="67">
        <v>10</v>
      </c>
      <c r="W56" s="67">
        <v>10</v>
      </c>
      <c r="X56" s="54">
        <v>10</v>
      </c>
      <c r="Y56" s="54">
        <v>10</v>
      </c>
      <c r="Z56" s="54">
        <v>10</v>
      </c>
      <c r="AA56" s="54">
        <f t="shared" si="5"/>
        <v>70</v>
      </c>
      <c r="AB56" s="63">
        <v>2027</v>
      </c>
    </row>
    <row r="57" spans="1:29" s="5" customFormat="1" ht="39.75" customHeight="1" x14ac:dyDescent="0.25">
      <c r="A57" s="60"/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86" t="s">
        <v>202</v>
      </c>
      <c r="S57" s="54" t="s">
        <v>16</v>
      </c>
      <c r="T57" s="54">
        <v>1</v>
      </c>
      <c r="U57" s="54">
        <v>1</v>
      </c>
      <c r="V57" s="67">
        <v>2</v>
      </c>
      <c r="W57" s="67">
        <v>3</v>
      </c>
      <c r="X57" s="54">
        <v>2</v>
      </c>
      <c r="Y57" s="54">
        <v>2</v>
      </c>
      <c r="Z57" s="54">
        <v>2</v>
      </c>
      <c r="AA57" s="54">
        <f t="shared" si="5"/>
        <v>13</v>
      </c>
      <c r="AB57" s="63">
        <v>2027</v>
      </c>
    </row>
    <row r="58" spans="1:29" s="5" customFormat="1" ht="113.25" customHeight="1" x14ac:dyDescent="0.25">
      <c r="A58" s="60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86" t="s">
        <v>203</v>
      </c>
      <c r="S58" s="54" t="s">
        <v>16</v>
      </c>
      <c r="T58" s="54">
        <v>3</v>
      </c>
      <c r="U58" s="54">
        <v>1</v>
      </c>
      <c r="V58" s="67">
        <v>4</v>
      </c>
      <c r="W58" s="67">
        <v>3</v>
      </c>
      <c r="X58" s="54">
        <v>20</v>
      </c>
      <c r="Y58" s="54">
        <v>20</v>
      </c>
      <c r="Z58" s="54">
        <v>20</v>
      </c>
      <c r="AA58" s="54">
        <f t="shared" si="5"/>
        <v>71</v>
      </c>
      <c r="AB58" s="63">
        <v>2027</v>
      </c>
    </row>
    <row r="59" spans="1:29" s="5" customFormat="1" ht="75" x14ac:dyDescent="0.25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87" t="s">
        <v>204</v>
      </c>
      <c r="S59" s="55" t="s">
        <v>172</v>
      </c>
      <c r="T59" s="54">
        <v>1</v>
      </c>
      <c r="U59" s="67">
        <v>1</v>
      </c>
      <c r="V59" s="67">
        <v>1</v>
      </c>
      <c r="W59" s="67">
        <v>1</v>
      </c>
      <c r="X59" s="54">
        <v>0</v>
      </c>
      <c r="Y59" s="54">
        <v>0</v>
      </c>
      <c r="Z59" s="54">
        <v>0</v>
      </c>
      <c r="AA59" s="54">
        <v>1</v>
      </c>
      <c r="AB59" s="63">
        <v>2024</v>
      </c>
    </row>
    <row r="60" spans="1:29" s="5" customFormat="1" ht="37.5" customHeight="1" x14ac:dyDescent="0.25">
      <c r="A60" s="60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87" t="s">
        <v>205</v>
      </c>
      <c r="S60" s="54" t="s">
        <v>16</v>
      </c>
      <c r="T60" s="54">
        <v>10</v>
      </c>
      <c r="U60" s="67">
        <v>7</v>
      </c>
      <c r="V60" s="67">
        <v>7</v>
      </c>
      <c r="W60" s="67">
        <v>4</v>
      </c>
      <c r="X60" s="67">
        <v>0</v>
      </c>
      <c r="Y60" s="67">
        <v>0</v>
      </c>
      <c r="Z60" s="67">
        <v>0</v>
      </c>
      <c r="AA60" s="67">
        <v>28</v>
      </c>
      <c r="AB60" s="99">
        <v>2024</v>
      </c>
      <c r="AC60" s="113" t="s">
        <v>36</v>
      </c>
    </row>
    <row r="61" spans="1:29" s="5" customFormat="1" ht="93" customHeight="1" x14ac:dyDescent="0.25">
      <c r="A61" s="60"/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86" t="s">
        <v>242</v>
      </c>
      <c r="S61" s="55" t="s">
        <v>172</v>
      </c>
      <c r="T61" s="54">
        <v>1</v>
      </c>
      <c r="U61" s="67">
        <v>1</v>
      </c>
      <c r="V61" s="67">
        <v>1</v>
      </c>
      <c r="W61" s="67">
        <v>1</v>
      </c>
      <c r="X61" s="54">
        <v>0</v>
      </c>
      <c r="Y61" s="54">
        <v>0</v>
      </c>
      <c r="Z61" s="54">
        <v>0</v>
      </c>
      <c r="AA61" s="54">
        <v>1</v>
      </c>
      <c r="AB61" s="63">
        <v>2024</v>
      </c>
    </row>
    <row r="62" spans="1:29" s="5" customFormat="1" ht="57" customHeight="1" x14ac:dyDescent="0.25">
      <c r="A62" s="60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87" t="s">
        <v>206</v>
      </c>
      <c r="S62" s="54" t="s">
        <v>15</v>
      </c>
      <c r="T62" s="64">
        <v>100</v>
      </c>
      <c r="U62" s="98">
        <v>100</v>
      </c>
      <c r="V62" s="98">
        <v>100</v>
      </c>
      <c r="W62" s="98">
        <v>100</v>
      </c>
      <c r="X62" s="98">
        <v>0</v>
      </c>
      <c r="Y62" s="98">
        <v>0</v>
      </c>
      <c r="Z62" s="98">
        <v>0</v>
      </c>
      <c r="AA62" s="98">
        <v>100</v>
      </c>
      <c r="AB62" s="99">
        <v>2024</v>
      </c>
    </row>
    <row r="63" spans="1:29" s="5" customFormat="1" ht="78.75" customHeight="1" x14ac:dyDescent="0.25">
      <c r="A63" s="60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87" t="s">
        <v>207</v>
      </c>
      <c r="S63" s="55" t="s">
        <v>172</v>
      </c>
      <c r="T63" s="54">
        <v>1</v>
      </c>
      <c r="U63" s="67">
        <v>1</v>
      </c>
      <c r="V63" s="67">
        <v>1</v>
      </c>
      <c r="W63" s="67">
        <v>1</v>
      </c>
      <c r="X63" s="54">
        <v>1</v>
      </c>
      <c r="Y63" s="54">
        <v>0</v>
      </c>
      <c r="Z63" s="54">
        <v>0</v>
      </c>
      <c r="AA63" s="54">
        <v>1</v>
      </c>
      <c r="AB63" s="63">
        <v>2025</v>
      </c>
    </row>
    <row r="64" spans="1:29" s="5" customFormat="1" ht="78" customHeight="1" x14ac:dyDescent="0.25">
      <c r="A64" s="60"/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87" t="s">
        <v>208</v>
      </c>
      <c r="S64" s="54" t="s">
        <v>15</v>
      </c>
      <c r="T64" s="64">
        <v>100</v>
      </c>
      <c r="U64" s="98">
        <v>100</v>
      </c>
      <c r="V64" s="98">
        <v>71</v>
      </c>
      <c r="W64" s="98">
        <v>100</v>
      </c>
      <c r="X64" s="98">
        <v>100</v>
      </c>
      <c r="Y64" s="98">
        <v>0</v>
      </c>
      <c r="Z64" s="98">
        <v>0</v>
      </c>
      <c r="AA64" s="98">
        <v>100</v>
      </c>
      <c r="AB64" s="99">
        <v>2025</v>
      </c>
    </row>
    <row r="65" spans="1:28" s="5" customFormat="1" ht="18.75" x14ac:dyDescent="0.25">
      <c r="A65" s="58">
        <v>0</v>
      </c>
      <c r="B65" s="58">
        <v>2</v>
      </c>
      <c r="C65" s="58">
        <v>0</v>
      </c>
      <c r="D65" s="58">
        <v>0</v>
      </c>
      <c r="E65" s="58">
        <v>1</v>
      </c>
      <c r="F65" s="58">
        <v>1</v>
      </c>
      <c r="G65" s="58">
        <v>3</v>
      </c>
      <c r="H65" s="58">
        <v>1</v>
      </c>
      <c r="I65" s="58">
        <v>0</v>
      </c>
      <c r="J65" s="58">
        <v>1</v>
      </c>
      <c r="K65" s="58">
        <v>0</v>
      </c>
      <c r="L65" s="58">
        <v>2</v>
      </c>
      <c r="M65" s="58">
        <v>9</v>
      </c>
      <c r="N65" s="58">
        <v>9</v>
      </c>
      <c r="O65" s="58">
        <v>9</v>
      </c>
      <c r="P65" s="58">
        <v>9</v>
      </c>
      <c r="Q65" s="58">
        <v>9</v>
      </c>
      <c r="R65" s="115" t="s">
        <v>256</v>
      </c>
      <c r="S65" s="54" t="s">
        <v>13</v>
      </c>
      <c r="T65" s="64"/>
      <c r="U65" s="64"/>
      <c r="V65" s="64"/>
      <c r="W65" s="59">
        <v>3154.7</v>
      </c>
      <c r="X65" s="59">
        <v>13732.1</v>
      </c>
      <c r="Y65" s="59">
        <v>4732.1000000000004</v>
      </c>
      <c r="Z65" s="59">
        <v>4732.1000000000004</v>
      </c>
      <c r="AA65" s="90">
        <f>W65+X65+Y65+Z65</f>
        <v>26351</v>
      </c>
      <c r="AB65" s="63">
        <v>2027</v>
      </c>
    </row>
    <row r="66" spans="1:28" s="5" customFormat="1" ht="75.75" customHeight="1" x14ac:dyDescent="0.25">
      <c r="A66" s="58"/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115" t="s">
        <v>257</v>
      </c>
      <c r="S66" s="54" t="s">
        <v>16</v>
      </c>
      <c r="T66" s="64"/>
      <c r="U66" s="64"/>
      <c r="V66" s="64"/>
      <c r="W66" s="116">
        <v>173</v>
      </c>
      <c r="X66" s="116">
        <v>2129</v>
      </c>
      <c r="Y66" s="116">
        <v>2000</v>
      </c>
      <c r="Z66" s="116">
        <v>2000</v>
      </c>
      <c r="AA66" s="119">
        <f>W66+X66+Y66+Z66</f>
        <v>6302</v>
      </c>
      <c r="AB66" s="63">
        <v>2027</v>
      </c>
    </row>
    <row r="67" spans="1:28" s="5" customFormat="1" ht="75" x14ac:dyDescent="0.25">
      <c r="A67" s="58"/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115" t="s">
        <v>258</v>
      </c>
      <c r="S67" s="54" t="s">
        <v>16</v>
      </c>
      <c r="T67" s="64"/>
      <c r="U67" s="64"/>
      <c r="V67" s="64"/>
      <c r="W67" s="116">
        <v>27</v>
      </c>
      <c r="X67" s="116">
        <v>40</v>
      </c>
      <c r="Y67" s="116">
        <v>40</v>
      </c>
      <c r="Z67" s="116">
        <v>40</v>
      </c>
      <c r="AA67" s="119">
        <f>W67+X67+Y67+Z67</f>
        <v>147</v>
      </c>
      <c r="AB67" s="63">
        <v>2027</v>
      </c>
    </row>
    <row r="68" spans="1:28" s="5" customFormat="1" ht="56.25" x14ac:dyDescent="0.25">
      <c r="A68" s="118">
        <v>0</v>
      </c>
      <c r="B68" s="118">
        <v>2</v>
      </c>
      <c r="C68" s="118">
        <v>0</v>
      </c>
      <c r="D68" s="118">
        <v>0</v>
      </c>
      <c r="E68" s="118">
        <v>1</v>
      </c>
      <c r="F68" s="118">
        <v>1</v>
      </c>
      <c r="G68" s="118">
        <v>3</v>
      </c>
      <c r="H68" s="118">
        <v>1</v>
      </c>
      <c r="I68" s="118">
        <v>0</v>
      </c>
      <c r="J68" s="118">
        <v>1</v>
      </c>
      <c r="K68" s="118">
        <v>0</v>
      </c>
      <c r="L68" s="118">
        <v>2</v>
      </c>
      <c r="M68" s="118">
        <v>9</v>
      </c>
      <c r="N68" s="118">
        <v>9</v>
      </c>
      <c r="O68" s="118">
        <v>9</v>
      </c>
      <c r="P68" s="118">
        <v>9</v>
      </c>
      <c r="Q68" s="118">
        <v>9</v>
      </c>
      <c r="R68" s="84" t="s">
        <v>263</v>
      </c>
      <c r="S68" s="67" t="s">
        <v>13</v>
      </c>
      <c r="T68" s="98"/>
      <c r="U68" s="98"/>
      <c r="V68" s="98"/>
      <c r="W68" s="88">
        <v>1656.5</v>
      </c>
      <c r="X68" s="98">
        <v>0</v>
      </c>
      <c r="Y68" s="98">
        <v>0</v>
      </c>
      <c r="Z68" s="98">
        <v>0</v>
      </c>
      <c r="AA68" s="98">
        <v>1656.5</v>
      </c>
      <c r="AB68" s="99">
        <v>2024</v>
      </c>
    </row>
    <row r="69" spans="1:28" s="5" customFormat="1" ht="18.75" x14ac:dyDescent="0.25">
      <c r="A69" s="118"/>
      <c r="B69" s="118"/>
      <c r="C69" s="118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118"/>
      <c r="P69" s="118"/>
      <c r="Q69" s="118"/>
      <c r="R69" s="84" t="s">
        <v>262</v>
      </c>
      <c r="S69" s="67" t="s">
        <v>15</v>
      </c>
      <c r="T69" s="98"/>
      <c r="U69" s="98"/>
      <c r="V69" s="98"/>
      <c r="W69" s="64">
        <v>100</v>
      </c>
      <c r="X69" s="98">
        <v>0</v>
      </c>
      <c r="Y69" s="98">
        <v>0</v>
      </c>
      <c r="Z69" s="98">
        <v>0</v>
      </c>
      <c r="AA69" s="98">
        <v>100</v>
      </c>
      <c r="AB69" s="99">
        <v>2024</v>
      </c>
    </row>
    <row r="70" spans="1:28" s="5" customFormat="1" ht="37.5" x14ac:dyDescent="0.25">
      <c r="A70" s="71">
        <v>0</v>
      </c>
      <c r="B70" s="71">
        <v>2</v>
      </c>
      <c r="C70" s="71">
        <v>0</v>
      </c>
      <c r="D70" s="71">
        <v>0</v>
      </c>
      <c r="E70" s="71">
        <v>4</v>
      </c>
      <c r="F70" s="71">
        <v>1</v>
      </c>
      <c r="G70" s="71">
        <v>2</v>
      </c>
      <c r="H70" s="71">
        <v>1</v>
      </c>
      <c r="I70" s="71">
        <v>0</v>
      </c>
      <c r="J70" s="71">
        <v>2</v>
      </c>
      <c r="K70" s="71">
        <v>0</v>
      </c>
      <c r="L70" s="71">
        <v>0</v>
      </c>
      <c r="M70" s="71">
        <v>0</v>
      </c>
      <c r="N70" s="71">
        <v>0</v>
      </c>
      <c r="O70" s="71">
        <v>0</v>
      </c>
      <c r="P70" s="71">
        <v>0</v>
      </c>
      <c r="Q70" s="71">
        <v>0</v>
      </c>
      <c r="R70" s="81" t="s">
        <v>163</v>
      </c>
      <c r="S70" s="74" t="s">
        <v>13</v>
      </c>
      <c r="T70" s="75">
        <f t="shared" ref="T70:AA70" si="6">T71+T94</f>
        <v>556.1</v>
      </c>
      <c r="U70" s="75">
        <f t="shared" si="6"/>
        <v>2086.8999999999996</v>
      </c>
      <c r="V70" s="75">
        <f t="shared" si="6"/>
        <v>503.7</v>
      </c>
      <c r="W70" s="75">
        <f t="shared" si="6"/>
        <v>1127.8</v>
      </c>
      <c r="X70" s="75">
        <f t="shared" si="6"/>
        <v>598.4</v>
      </c>
      <c r="Y70" s="75">
        <f t="shared" si="6"/>
        <v>44524.9</v>
      </c>
      <c r="Z70" s="75">
        <f t="shared" ref="Z70" si="7">Z71+Z94</f>
        <v>44524.9</v>
      </c>
      <c r="AA70" s="75">
        <f t="shared" si="6"/>
        <v>93922.7</v>
      </c>
      <c r="AB70" s="79">
        <v>2027</v>
      </c>
    </row>
    <row r="71" spans="1:28" s="5" customFormat="1" ht="54.75" customHeight="1" x14ac:dyDescent="0.25">
      <c r="A71" s="73">
        <v>0</v>
      </c>
      <c r="B71" s="73">
        <v>2</v>
      </c>
      <c r="C71" s="73">
        <v>0</v>
      </c>
      <c r="D71" s="73">
        <v>0</v>
      </c>
      <c r="E71" s="73">
        <v>4</v>
      </c>
      <c r="F71" s="73">
        <v>1</v>
      </c>
      <c r="G71" s="73">
        <v>2</v>
      </c>
      <c r="H71" s="73">
        <v>1</v>
      </c>
      <c r="I71" s="73">
        <v>0</v>
      </c>
      <c r="J71" s="73">
        <v>2</v>
      </c>
      <c r="K71" s="73">
        <v>0</v>
      </c>
      <c r="L71" s="73">
        <v>1</v>
      </c>
      <c r="M71" s="73">
        <v>0</v>
      </c>
      <c r="N71" s="73">
        <v>0</v>
      </c>
      <c r="O71" s="73">
        <v>0</v>
      </c>
      <c r="P71" s="73">
        <v>0</v>
      </c>
      <c r="Q71" s="73">
        <v>0</v>
      </c>
      <c r="R71" s="85" t="s">
        <v>164</v>
      </c>
      <c r="S71" s="76" t="s">
        <v>13</v>
      </c>
      <c r="T71" s="77">
        <f t="shared" ref="T71:V71" si="8">T74+T85+T92</f>
        <v>556.1</v>
      </c>
      <c r="U71" s="77">
        <f t="shared" si="8"/>
        <v>2026.8999999999999</v>
      </c>
      <c r="V71" s="77">
        <f t="shared" si="8"/>
        <v>503.7</v>
      </c>
      <c r="W71" s="77">
        <f>W74+W85+W92</f>
        <v>857</v>
      </c>
      <c r="X71" s="77">
        <f>X74+X85+X92</f>
        <v>598.4</v>
      </c>
      <c r="Y71" s="77">
        <f>Y74+Y85+Y92</f>
        <v>44524.9</v>
      </c>
      <c r="Z71" s="77">
        <f>Z74+Z85+Z92</f>
        <v>44524.9</v>
      </c>
      <c r="AA71" s="80">
        <f>T71+U71+V71+W71+X71+Y71+Z71</f>
        <v>93591.9</v>
      </c>
      <c r="AB71" s="78">
        <v>2027</v>
      </c>
    </row>
    <row r="72" spans="1:28" s="26" customFormat="1" ht="75.75" customHeight="1" x14ac:dyDescent="0.25">
      <c r="A72" s="70"/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86" t="s">
        <v>251</v>
      </c>
      <c r="S72" s="54" t="s">
        <v>13</v>
      </c>
      <c r="T72" s="59">
        <v>131495</v>
      </c>
      <c r="U72" s="88">
        <v>181231</v>
      </c>
      <c r="V72" s="88">
        <v>167337</v>
      </c>
      <c r="W72" s="88">
        <v>115616</v>
      </c>
      <c r="X72" s="59">
        <v>84982</v>
      </c>
      <c r="Y72" s="59">
        <v>194556.2</v>
      </c>
      <c r="Z72" s="59">
        <v>194556.2</v>
      </c>
      <c r="AA72" s="59">
        <v>194556.2</v>
      </c>
      <c r="AB72" s="54">
        <v>2027</v>
      </c>
    </row>
    <row r="73" spans="1:28" s="5" customFormat="1" ht="37.5" x14ac:dyDescent="0.25">
      <c r="A73" s="60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86" t="s">
        <v>231</v>
      </c>
      <c r="S73" s="54" t="s">
        <v>19</v>
      </c>
      <c r="T73" s="59">
        <v>2000</v>
      </c>
      <c r="U73" s="88">
        <v>1999</v>
      </c>
      <c r="V73" s="88">
        <v>1936.8</v>
      </c>
      <c r="W73" s="59">
        <v>1997</v>
      </c>
      <c r="X73" s="59">
        <v>1996</v>
      </c>
      <c r="Y73" s="59">
        <v>1995</v>
      </c>
      <c r="Z73" s="59">
        <v>1995</v>
      </c>
      <c r="AA73" s="68">
        <v>1995</v>
      </c>
      <c r="AB73" s="63">
        <v>2027</v>
      </c>
    </row>
    <row r="74" spans="1:28" s="5" customFormat="1" ht="60" customHeight="1" x14ac:dyDescent="0.25">
      <c r="A74" s="72">
        <v>0</v>
      </c>
      <c r="B74" s="72">
        <v>2</v>
      </c>
      <c r="C74" s="72">
        <v>0</v>
      </c>
      <c r="D74" s="72">
        <v>0</v>
      </c>
      <c r="E74" s="72">
        <v>4</v>
      </c>
      <c r="F74" s="72">
        <v>1</v>
      </c>
      <c r="G74" s="72">
        <v>2</v>
      </c>
      <c r="H74" s="72">
        <v>1</v>
      </c>
      <c r="I74" s="72">
        <v>0</v>
      </c>
      <c r="J74" s="72">
        <v>2</v>
      </c>
      <c r="K74" s="72">
        <v>0</v>
      </c>
      <c r="L74" s="72">
        <v>1</v>
      </c>
      <c r="M74" s="72">
        <v>9</v>
      </c>
      <c r="N74" s="72">
        <v>9</v>
      </c>
      <c r="O74" s="72">
        <v>9</v>
      </c>
      <c r="P74" s="72">
        <v>9</v>
      </c>
      <c r="Q74" s="72">
        <v>9</v>
      </c>
      <c r="R74" s="86" t="s">
        <v>209</v>
      </c>
      <c r="S74" s="54" t="s">
        <v>13</v>
      </c>
      <c r="T74" s="64">
        <v>180</v>
      </c>
      <c r="U74" s="98">
        <v>70</v>
      </c>
      <c r="V74" s="98">
        <v>20</v>
      </c>
      <c r="W74" s="64">
        <v>105</v>
      </c>
      <c r="X74" s="64">
        <v>100</v>
      </c>
      <c r="Y74" s="64">
        <v>105</v>
      </c>
      <c r="Z74" s="64">
        <v>105</v>
      </c>
      <c r="AA74" s="59">
        <f>SUM(T74:Z74)</f>
        <v>685</v>
      </c>
      <c r="AB74" s="63">
        <v>2027</v>
      </c>
    </row>
    <row r="75" spans="1:28" s="5" customFormat="1" ht="57.75" customHeight="1" x14ac:dyDescent="0.25">
      <c r="A75" s="60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87" t="s">
        <v>210</v>
      </c>
      <c r="S75" s="54" t="s">
        <v>16</v>
      </c>
      <c r="T75" s="54">
        <v>30</v>
      </c>
      <c r="U75" s="67">
        <v>11</v>
      </c>
      <c r="V75" s="67">
        <v>0</v>
      </c>
      <c r="W75" s="67">
        <v>0</v>
      </c>
      <c r="X75" s="54">
        <v>15</v>
      </c>
      <c r="Y75" s="54">
        <v>15</v>
      </c>
      <c r="Z75" s="54">
        <v>15</v>
      </c>
      <c r="AA75" s="54">
        <f>SUM(T75:Z75)</f>
        <v>86</v>
      </c>
      <c r="AB75" s="63">
        <v>2027</v>
      </c>
    </row>
    <row r="76" spans="1:28" s="5" customFormat="1" ht="56.25" customHeight="1" x14ac:dyDescent="0.25">
      <c r="A76" s="60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87" t="s">
        <v>211</v>
      </c>
      <c r="S76" s="54" t="s">
        <v>16</v>
      </c>
      <c r="T76" s="54">
        <v>32</v>
      </c>
      <c r="U76" s="67">
        <v>9</v>
      </c>
      <c r="V76" s="67">
        <v>8</v>
      </c>
      <c r="W76" s="67">
        <v>15</v>
      </c>
      <c r="X76" s="54">
        <v>25</v>
      </c>
      <c r="Y76" s="54">
        <v>25</v>
      </c>
      <c r="Z76" s="54">
        <v>25</v>
      </c>
      <c r="AA76" s="54">
        <f>SUM(T76:Z76)</f>
        <v>139</v>
      </c>
      <c r="AB76" s="63">
        <v>2027</v>
      </c>
    </row>
    <row r="77" spans="1:28" s="5" customFormat="1" ht="56.25" x14ac:dyDescent="0.25">
      <c r="A77" s="60"/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87" t="s">
        <v>212</v>
      </c>
      <c r="S77" s="55" t="s">
        <v>172</v>
      </c>
      <c r="T77" s="54">
        <v>1</v>
      </c>
      <c r="U77" s="67">
        <v>1</v>
      </c>
      <c r="V77" s="67">
        <v>1</v>
      </c>
      <c r="W77" s="54">
        <v>1</v>
      </c>
      <c r="X77" s="54">
        <v>1</v>
      </c>
      <c r="Y77" s="54">
        <v>1</v>
      </c>
      <c r="Z77" s="54">
        <v>1</v>
      </c>
      <c r="AA77" s="54">
        <v>1</v>
      </c>
      <c r="AB77" s="63">
        <v>2027</v>
      </c>
    </row>
    <row r="78" spans="1:28" s="5" customFormat="1" ht="37.5" x14ac:dyDescent="0.25">
      <c r="A78" s="60"/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87" t="s">
        <v>213</v>
      </c>
      <c r="S78" s="54" t="s">
        <v>16</v>
      </c>
      <c r="T78" s="54">
        <v>23</v>
      </c>
      <c r="U78" s="67">
        <v>12</v>
      </c>
      <c r="V78" s="67">
        <v>9</v>
      </c>
      <c r="W78" s="67">
        <v>8</v>
      </c>
      <c r="X78" s="54">
        <v>70</v>
      </c>
      <c r="Y78" s="54">
        <v>70</v>
      </c>
      <c r="Z78" s="54">
        <v>70</v>
      </c>
      <c r="AA78" s="55">
        <f>T78+U78+V78+W78+Y78+X78+Z78</f>
        <v>262</v>
      </c>
      <c r="AB78" s="63">
        <v>2027</v>
      </c>
    </row>
    <row r="79" spans="1:28" s="5" customFormat="1" ht="56.25" x14ac:dyDescent="0.25">
      <c r="A79" s="60"/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87" t="s">
        <v>224</v>
      </c>
      <c r="S79" s="65" t="s">
        <v>16</v>
      </c>
      <c r="T79" s="54">
        <v>44</v>
      </c>
      <c r="U79" s="67">
        <v>6</v>
      </c>
      <c r="V79" s="67">
        <v>16</v>
      </c>
      <c r="W79" s="67">
        <v>12</v>
      </c>
      <c r="X79" s="65">
        <v>100</v>
      </c>
      <c r="Y79" s="65">
        <v>100</v>
      </c>
      <c r="Z79" s="65">
        <v>100</v>
      </c>
      <c r="AA79" s="55">
        <f>T79+U79+V79+W79+Y79+X79+Z79</f>
        <v>378</v>
      </c>
      <c r="AB79" s="63">
        <v>2027</v>
      </c>
    </row>
    <row r="80" spans="1:28" s="5" customFormat="1" ht="56.25" x14ac:dyDescent="0.25">
      <c r="A80" s="60"/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87" t="s">
        <v>214</v>
      </c>
      <c r="S80" s="55" t="s">
        <v>172</v>
      </c>
      <c r="T80" s="54">
        <v>1</v>
      </c>
      <c r="U80" s="67">
        <v>1</v>
      </c>
      <c r="V80" s="67">
        <v>1</v>
      </c>
      <c r="W80" s="54">
        <v>1</v>
      </c>
      <c r="X80" s="54">
        <v>1</v>
      </c>
      <c r="Y80" s="54">
        <v>1</v>
      </c>
      <c r="Z80" s="54">
        <v>1</v>
      </c>
      <c r="AA80" s="54">
        <v>1</v>
      </c>
      <c r="AB80" s="63">
        <v>2027</v>
      </c>
    </row>
    <row r="81" spans="1:30" s="5" customFormat="1" ht="38.25" customHeight="1" x14ac:dyDescent="0.25">
      <c r="A81" s="60"/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87" t="s">
        <v>215</v>
      </c>
      <c r="S81" s="54" t="s">
        <v>19</v>
      </c>
      <c r="T81" s="59">
        <v>26</v>
      </c>
      <c r="U81" s="88">
        <v>60</v>
      </c>
      <c r="V81" s="88">
        <v>34</v>
      </c>
      <c r="W81" s="88">
        <v>51</v>
      </c>
      <c r="X81" s="59">
        <v>50</v>
      </c>
      <c r="Y81" s="59">
        <v>50</v>
      </c>
      <c r="Z81" s="59">
        <v>50</v>
      </c>
      <c r="AA81" s="97">
        <f>T81+U81+V81+W81+X81+Y81+Z81</f>
        <v>321</v>
      </c>
      <c r="AB81" s="63">
        <v>2027</v>
      </c>
      <c r="AC81" s="5" t="s">
        <v>36</v>
      </c>
    </row>
    <row r="82" spans="1:30" s="5" customFormat="1" ht="39.75" customHeight="1" x14ac:dyDescent="0.25">
      <c r="A82" s="60"/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87" t="s">
        <v>216</v>
      </c>
      <c r="S82" s="54" t="s">
        <v>19</v>
      </c>
      <c r="T82" s="59">
        <v>152</v>
      </c>
      <c r="U82" s="88">
        <v>235</v>
      </c>
      <c r="V82" s="88">
        <v>262</v>
      </c>
      <c r="W82" s="88">
        <v>330</v>
      </c>
      <c r="X82" s="59">
        <v>140</v>
      </c>
      <c r="Y82" s="59">
        <v>140</v>
      </c>
      <c r="Z82" s="59">
        <v>140</v>
      </c>
      <c r="AA82" s="97">
        <f>T82+U82+V82+W82+X82+Y82+Z82</f>
        <v>1399</v>
      </c>
      <c r="AB82" s="63">
        <v>2027</v>
      </c>
    </row>
    <row r="83" spans="1:30" s="5" customFormat="1" ht="75.75" customHeight="1" x14ac:dyDescent="0.25">
      <c r="A83" s="60"/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87" t="s">
        <v>217</v>
      </c>
      <c r="S83" s="55" t="s">
        <v>172</v>
      </c>
      <c r="T83" s="54">
        <v>1</v>
      </c>
      <c r="U83" s="67">
        <v>1</v>
      </c>
      <c r="V83" s="67">
        <v>1</v>
      </c>
      <c r="W83" s="54">
        <v>1</v>
      </c>
      <c r="X83" s="54">
        <v>1</v>
      </c>
      <c r="Y83" s="54">
        <v>1</v>
      </c>
      <c r="Z83" s="54">
        <v>1</v>
      </c>
      <c r="AA83" s="54">
        <v>1</v>
      </c>
      <c r="AB83" s="63">
        <v>2027</v>
      </c>
    </row>
    <row r="84" spans="1:30" s="5" customFormat="1" ht="57" customHeight="1" x14ac:dyDescent="0.25">
      <c r="A84" s="60"/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86" t="s">
        <v>218</v>
      </c>
      <c r="S84" s="54" t="s">
        <v>19</v>
      </c>
      <c r="T84" s="59">
        <v>179</v>
      </c>
      <c r="U84" s="88">
        <v>15</v>
      </c>
      <c r="V84" s="88">
        <v>79.099999999999994</v>
      </c>
      <c r="W84" s="88">
        <v>8</v>
      </c>
      <c r="X84" s="59">
        <v>5</v>
      </c>
      <c r="Y84" s="59">
        <v>5</v>
      </c>
      <c r="Z84" s="59">
        <v>5</v>
      </c>
      <c r="AA84" s="59">
        <f>SUM(T84:Z84)</f>
        <v>296.10000000000002</v>
      </c>
      <c r="AB84" s="63">
        <v>2027</v>
      </c>
    </row>
    <row r="85" spans="1:30" s="5" customFormat="1" ht="57" customHeight="1" x14ac:dyDescent="0.25">
      <c r="A85" s="70">
        <v>0</v>
      </c>
      <c r="B85" s="70">
        <v>2</v>
      </c>
      <c r="C85" s="70">
        <v>0</v>
      </c>
      <c r="D85" s="70">
        <v>0</v>
      </c>
      <c r="E85" s="70">
        <v>4</v>
      </c>
      <c r="F85" s="70">
        <v>1</v>
      </c>
      <c r="G85" s="70">
        <v>2</v>
      </c>
      <c r="H85" s="70">
        <v>1</v>
      </c>
      <c r="I85" s="70">
        <v>0</v>
      </c>
      <c r="J85" s="70">
        <v>2</v>
      </c>
      <c r="K85" s="70">
        <v>0</v>
      </c>
      <c r="L85" s="70">
        <v>1</v>
      </c>
      <c r="M85" s="70">
        <v>9</v>
      </c>
      <c r="N85" s="70">
        <v>9</v>
      </c>
      <c r="O85" s="70">
        <v>9</v>
      </c>
      <c r="P85" s="70">
        <v>9</v>
      </c>
      <c r="Q85" s="70">
        <v>9</v>
      </c>
      <c r="R85" s="114" t="s">
        <v>232</v>
      </c>
      <c r="S85" s="54" t="s">
        <v>13</v>
      </c>
      <c r="T85" s="59">
        <v>376.1</v>
      </c>
      <c r="U85" s="59">
        <v>94.1</v>
      </c>
      <c r="V85" s="59">
        <v>169</v>
      </c>
      <c r="W85" s="88">
        <v>0</v>
      </c>
      <c r="X85" s="59">
        <v>0</v>
      </c>
      <c r="Y85" s="59">
        <v>0</v>
      </c>
      <c r="Z85" s="59">
        <v>0</v>
      </c>
      <c r="AA85" s="59">
        <f>SUM(T85:Y85)</f>
        <v>639.20000000000005</v>
      </c>
      <c r="AB85" s="99">
        <v>2023</v>
      </c>
      <c r="AC85" s="5" t="s">
        <v>36</v>
      </c>
      <c r="AD85" s="5" t="s">
        <v>36</v>
      </c>
    </row>
    <row r="86" spans="1:30" s="26" customFormat="1" ht="76.5" customHeight="1" x14ac:dyDescent="0.25">
      <c r="A86" s="58"/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86" t="s">
        <v>238</v>
      </c>
      <c r="S86" s="54" t="s">
        <v>16</v>
      </c>
      <c r="T86" s="54">
        <v>71</v>
      </c>
      <c r="U86" s="54">
        <v>24</v>
      </c>
      <c r="V86" s="54">
        <v>20</v>
      </c>
      <c r="W86" s="67">
        <v>0</v>
      </c>
      <c r="X86" s="67">
        <v>0</v>
      </c>
      <c r="Y86" s="67">
        <v>0</v>
      </c>
      <c r="Z86" s="67">
        <v>0</v>
      </c>
      <c r="AA86" s="67">
        <f>SUM(T86:Y86)</f>
        <v>115</v>
      </c>
      <c r="AB86" s="99">
        <v>2023</v>
      </c>
    </row>
    <row r="87" spans="1:30" s="26" customFormat="1" ht="93" customHeight="1" x14ac:dyDescent="0.25">
      <c r="A87" s="58"/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86" t="s">
        <v>239</v>
      </c>
      <c r="S87" s="54" t="s">
        <v>16</v>
      </c>
      <c r="T87" s="61">
        <v>100</v>
      </c>
      <c r="U87" s="61">
        <v>44</v>
      </c>
      <c r="V87" s="61">
        <v>87</v>
      </c>
      <c r="W87" s="61">
        <v>116</v>
      </c>
      <c r="X87" s="61">
        <v>0</v>
      </c>
      <c r="Y87" s="61">
        <v>0</v>
      </c>
      <c r="Z87" s="61">
        <v>0</v>
      </c>
      <c r="AA87" s="61">
        <f>SUM(T87:Y87)</f>
        <v>347</v>
      </c>
      <c r="AB87" s="63">
        <v>2024</v>
      </c>
    </row>
    <row r="88" spans="1:30" s="5" customFormat="1" ht="75.75" customHeight="1" x14ac:dyDescent="0.25">
      <c r="A88" s="58"/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86" t="s">
        <v>219</v>
      </c>
      <c r="S88" s="54" t="s">
        <v>15</v>
      </c>
      <c r="T88" s="59">
        <v>100</v>
      </c>
      <c r="U88" s="59">
        <v>100</v>
      </c>
      <c r="V88" s="59">
        <v>100</v>
      </c>
      <c r="W88" s="59">
        <v>100</v>
      </c>
      <c r="X88" s="59">
        <v>0</v>
      </c>
      <c r="Y88" s="59">
        <v>0</v>
      </c>
      <c r="Z88" s="59">
        <v>0</v>
      </c>
      <c r="AA88" s="59">
        <v>100</v>
      </c>
      <c r="AB88" s="63">
        <v>2024</v>
      </c>
    </row>
    <row r="89" spans="1:30" s="5" customFormat="1" ht="57.75" customHeight="1" x14ac:dyDescent="0.25">
      <c r="A89" s="60"/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87" t="s">
        <v>220</v>
      </c>
      <c r="S89" s="55" t="s">
        <v>172</v>
      </c>
      <c r="T89" s="54">
        <v>1</v>
      </c>
      <c r="U89" s="67">
        <v>0</v>
      </c>
      <c r="V89" s="67">
        <v>0</v>
      </c>
      <c r="W89" s="54">
        <v>0</v>
      </c>
      <c r="X89" s="54">
        <v>1</v>
      </c>
      <c r="Y89" s="54">
        <v>1</v>
      </c>
      <c r="Z89" s="54">
        <v>1</v>
      </c>
      <c r="AA89" s="54">
        <v>1</v>
      </c>
      <c r="AB89" s="63">
        <v>2027</v>
      </c>
    </row>
    <row r="90" spans="1:30" s="5" customFormat="1" ht="37.5" customHeight="1" x14ac:dyDescent="0.25">
      <c r="A90" s="60"/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87" t="s">
        <v>221</v>
      </c>
      <c r="S90" s="54" t="s">
        <v>16</v>
      </c>
      <c r="T90" s="54">
        <v>30</v>
      </c>
      <c r="U90" s="67">
        <v>0</v>
      </c>
      <c r="V90" s="67">
        <v>0</v>
      </c>
      <c r="W90" s="67">
        <v>0</v>
      </c>
      <c r="X90" s="54">
        <v>30</v>
      </c>
      <c r="Y90" s="54">
        <v>30</v>
      </c>
      <c r="Z90" s="54">
        <v>30</v>
      </c>
      <c r="AA90" s="54">
        <f>SUM(T90:Z90)</f>
        <v>120</v>
      </c>
      <c r="AB90" s="63">
        <v>2027</v>
      </c>
    </row>
    <row r="91" spans="1:30" s="5" customFormat="1" ht="75.75" customHeight="1" x14ac:dyDescent="0.25">
      <c r="A91" s="60"/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87" t="s">
        <v>243</v>
      </c>
      <c r="S91" s="54" t="s">
        <v>16</v>
      </c>
      <c r="T91" s="54">
        <v>24</v>
      </c>
      <c r="U91" s="67">
        <v>0</v>
      </c>
      <c r="V91" s="67">
        <v>0</v>
      </c>
      <c r="W91" s="67">
        <v>0</v>
      </c>
      <c r="X91" s="54">
        <v>10</v>
      </c>
      <c r="Y91" s="54">
        <v>10</v>
      </c>
      <c r="Z91" s="54">
        <v>10</v>
      </c>
      <c r="AA91" s="55">
        <f>T91+U91+V91+W91+X91+Y91+Z91</f>
        <v>54</v>
      </c>
      <c r="AB91" s="63">
        <v>2027</v>
      </c>
    </row>
    <row r="92" spans="1:30" s="5" customFormat="1" ht="57.75" customHeight="1" x14ac:dyDescent="0.25">
      <c r="A92" s="117">
        <v>0</v>
      </c>
      <c r="B92" s="117">
        <v>2</v>
      </c>
      <c r="C92" s="117">
        <v>0</v>
      </c>
      <c r="D92" s="117">
        <v>0</v>
      </c>
      <c r="E92" s="117">
        <v>4</v>
      </c>
      <c r="F92" s="117">
        <v>1</v>
      </c>
      <c r="G92" s="117">
        <v>2</v>
      </c>
      <c r="H92" s="117">
        <v>1</v>
      </c>
      <c r="I92" s="117">
        <v>0</v>
      </c>
      <c r="J92" s="117">
        <v>2</v>
      </c>
      <c r="K92" s="117">
        <v>0</v>
      </c>
      <c r="L92" s="117">
        <v>1</v>
      </c>
      <c r="M92" s="117" t="s">
        <v>252</v>
      </c>
      <c r="N92" s="117">
        <v>5</v>
      </c>
      <c r="O92" s="117">
        <v>1</v>
      </c>
      <c r="P92" s="117">
        <v>1</v>
      </c>
      <c r="Q92" s="117">
        <v>0</v>
      </c>
      <c r="R92" s="83" t="s">
        <v>254</v>
      </c>
      <c r="S92" s="67" t="s">
        <v>13</v>
      </c>
      <c r="T92" s="98">
        <v>0</v>
      </c>
      <c r="U92" s="88">
        <v>1862.8</v>
      </c>
      <c r="V92" s="88">
        <v>314.7</v>
      </c>
      <c r="W92" s="88">
        <v>752</v>
      </c>
      <c r="X92" s="88">
        <v>498.4</v>
      </c>
      <c r="Y92" s="88">
        <v>44419.9</v>
      </c>
      <c r="Z92" s="88">
        <v>44419.9</v>
      </c>
      <c r="AA92" s="89">
        <f>T92+U92+V92+W92+X92+Y92+Z92</f>
        <v>92267.700000000012</v>
      </c>
      <c r="AB92" s="99">
        <v>2027</v>
      </c>
    </row>
    <row r="93" spans="1:30" s="5" customFormat="1" ht="72.75" customHeight="1" x14ac:dyDescent="0.25">
      <c r="A93" s="60"/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83" t="s">
        <v>253</v>
      </c>
      <c r="S93" s="67" t="s">
        <v>16</v>
      </c>
      <c r="T93" s="101">
        <v>0</v>
      </c>
      <c r="U93" s="101">
        <v>1455</v>
      </c>
      <c r="V93" s="101">
        <v>445</v>
      </c>
      <c r="W93" s="101">
        <v>1224</v>
      </c>
      <c r="X93" s="61">
        <v>356</v>
      </c>
      <c r="Y93" s="61">
        <v>32049</v>
      </c>
      <c r="Z93" s="61">
        <v>32049</v>
      </c>
      <c r="AA93" s="103">
        <f>T93+U93+V93+W93+X93+Y93+Z93</f>
        <v>67578</v>
      </c>
      <c r="AB93" s="99">
        <v>2027</v>
      </c>
    </row>
    <row r="94" spans="1:30" s="5" customFormat="1" ht="37.5" x14ac:dyDescent="0.25">
      <c r="A94" s="73">
        <v>0</v>
      </c>
      <c r="B94" s="73">
        <v>2</v>
      </c>
      <c r="C94" s="73">
        <v>0</v>
      </c>
      <c r="D94" s="73">
        <v>0</v>
      </c>
      <c r="E94" s="73">
        <v>4</v>
      </c>
      <c r="F94" s="73">
        <v>1</v>
      </c>
      <c r="G94" s="73">
        <v>2</v>
      </c>
      <c r="H94" s="73">
        <v>1</v>
      </c>
      <c r="I94" s="73">
        <v>0</v>
      </c>
      <c r="J94" s="73">
        <v>2</v>
      </c>
      <c r="K94" s="73">
        <v>0</v>
      </c>
      <c r="L94" s="73">
        <v>2</v>
      </c>
      <c r="M94" s="73">
        <v>0</v>
      </c>
      <c r="N94" s="73">
        <v>0</v>
      </c>
      <c r="O94" s="73">
        <v>0</v>
      </c>
      <c r="P94" s="73">
        <v>0</v>
      </c>
      <c r="Q94" s="73">
        <v>0</v>
      </c>
      <c r="R94" s="85" t="s">
        <v>222</v>
      </c>
      <c r="S94" s="76" t="s">
        <v>13</v>
      </c>
      <c r="T94" s="77">
        <f t="shared" ref="T94:X94" si="9">T96</f>
        <v>0</v>
      </c>
      <c r="U94" s="77">
        <v>60</v>
      </c>
      <c r="V94" s="77">
        <f t="shared" si="9"/>
        <v>0</v>
      </c>
      <c r="W94" s="77">
        <f t="shared" si="9"/>
        <v>270.8</v>
      </c>
      <c r="X94" s="77">
        <f t="shared" si="9"/>
        <v>0</v>
      </c>
      <c r="Y94" s="77">
        <v>0</v>
      </c>
      <c r="Z94" s="77">
        <v>0</v>
      </c>
      <c r="AA94" s="80">
        <f>T94+U94+V94+W94+X94+Y94</f>
        <v>330.8</v>
      </c>
      <c r="AB94" s="78">
        <v>2024</v>
      </c>
    </row>
    <row r="95" spans="1:30" s="5" customFormat="1" ht="36.75" customHeight="1" x14ac:dyDescent="0.25">
      <c r="A95" s="70"/>
      <c r="B95" s="70"/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70"/>
      <c r="R95" s="86" t="s">
        <v>250</v>
      </c>
      <c r="S95" s="54" t="s">
        <v>16</v>
      </c>
      <c r="T95" s="61">
        <v>28</v>
      </c>
      <c r="U95" s="101">
        <v>30</v>
      </c>
      <c r="V95" s="101">
        <v>40</v>
      </c>
      <c r="W95" s="61">
        <v>100</v>
      </c>
      <c r="X95" s="61">
        <v>100</v>
      </c>
      <c r="Y95" s="61">
        <v>100</v>
      </c>
      <c r="Z95" s="61">
        <v>100</v>
      </c>
      <c r="AA95" s="62">
        <f>T95+U95+V95+W95+X95+Y95+Z95</f>
        <v>498</v>
      </c>
      <c r="AB95" s="63">
        <v>2024</v>
      </c>
    </row>
    <row r="96" spans="1:30" s="5" customFormat="1" ht="56.25" x14ac:dyDescent="0.25">
      <c r="A96" s="70">
        <v>0</v>
      </c>
      <c r="B96" s="70">
        <v>2</v>
      </c>
      <c r="C96" s="70">
        <v>0</v>
      </c>
      <c r="D96" s="70">
        <v>0</v>
      </c>
      <c r="E96" s="70">
        <v>4</v>
      </c>
      <c r="F96" s="70">
        <v>1</v>
      </c>
      <c r="G96" s="70">
        <v>2</v>
      </c>
      <c r="H96" s="70">
        <v>1</v>
      </c>
      <c r="I96" s="70">
        <v>0</v>
      </c>
      <c r="J96" s="70">
        <v>2</v>
      </c>
      <c r="K96" s="70">
        <v>0</v>
      </c>
      <c r="L96" s="70">
        <v>2</v>
      </c>
      <c r="M96" s="70">
        <v>9</v>
      </c>
      <c r="N96" s="70">
        <v>9</v>
      </c>
      <c r="O96" s="70">
        <v>9</v>
      </c>
      <c r="P96" s="70">
        <v>9</v>
      </c>
      <c r="Q96" s="70">
        <v>9</v>
      </c>
      <c r="R96" s="86" t="s">
        <v>240</v>
      </c>
      <c r="S96" s="54" t="s">
        <v>13</v>
      </c>
      <c r="T96" s="59">
        <v>0</v>
      </c>
      <c r="U96" s="59">
        <v>60</v>
      </c>
      <c r="V96" s="59">
        <v>0</v>
      </c>
      <c r="W96" s="59">
        <v>270.8</v>
      </c>
      <c r="X96" s="59">
        <v>0</v>
      </c>
      <c r="Y96" s="59">
        <v>0</v>
      </c>
      <c r="Z96" s="59">
        <v>0</v>
      </c>
      <c r="AA96" s="68">
        <f>SUM(T96:Y96)</f>
        <v>330.8</v>
      </c>
      <c r="AB96" s="63">
        <v>2024</v>
      </c>
      <c r="AD96" s="5" t="s">
        <v>36</v>
      </c>
    </row>
    <row r="97" spans="1:30" s="5" customFormat="1" ht="114.75" customHeight="1" x14ac:dyDescent="0.25">
      <c r="A97" s="70"/>
      <c r="B97" s="70"/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86" t="s">
        <v>260</v>
      </c>
      <c r="S97" s="54" t="s">
        <v>19</v>
      </c>
      <c r="T97" s="59">
        <v>0</v>
      </c>
      <c r="U97" s="59">
        <v>0</v>
      </c>
      <c r="V97" s="59">
        <v>0</v>
      </c>
      <c r="W97" s="59">
        <v>16.5</v>
      </c>
      <c r="X97" s="59">
        <v>0</v>
      </c>
      <c r="Y97" s="59">
        <v>0</v>
      </c>
      <c r="Z97" s="59">
        <v>0</v>
      </c>
      <c r="AA97" s="68">
        <v>16.5</v>
      </c>
      <c r="AB97" s="63">
        <v>2024</v>
      </c>
    </row>
    <row r="98" spans="1:30" s="5" customFormat="1" ht="113.25" customHeight="1" x14ac:dyDescent="0.25">
      <c r="A98" s="70"/>
      <c r="B98" s="70"/>
      <c r="C98" s="70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  <c r="P98" s="70"/>
      <c r="Q98" s="70"/>
      <c r="R98" s="86" t="s">
        <v>261</v>
      </c>
      <c r="S98" s="54" t="s">
        <v>16</v>
      </c>
      <c r="T98" s="61">
        <v>0</v>
      </c>
      <c r="U98" s="61">
        <v>0</v>
      </c>
      <c r="V98" s="61">
        <v>0</v>
      </c>
      <c r="W98" s="61">
        <v>85</v>
      </c>
      <c r="X98" s="61">
        <v>0</v>
      </c>
      <c r="Y98" s="61">
        <v>0</v>
      </c>
      <c r="Z98" s="61">
        <v>0</v>
      </c>
      <c r="AA98" s="62">
        <f>T98+U98+V98+W98+X98+Y98</f>
        <v>85</v>
      </c>
      <c r="AB98" s="63">
        <v>2024</v>
      </c>
    </row>
    <row r="99" spans="1:30" s="26" customFormat="1" ht="59.25" customHeight="1" x14ac:dyDescent="0.25">
      <c r="A99" s="58"/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83" t="s">
        <v>255</v>
      </c>
      <c r="S99" s="67" t="s">
        <v>19</v>
      </c>
      <c r="T99" s="101">
        <v>0</v>
      </c>
      <c r="U99" s="88">
        <v>8.5</v>
      </c>
      <c r="V99" s="101">
        <v>0</v>
      </c>
      <c r="W99" s="101">
        <v>0</v>
      </c>
      <c r="X99" s="101">
        <v>0</v>
      </c>
      <c r="Y99" s="101">
        <v>0</v>
      </c>
      <c r="Z99" s="101">
        <v>0</v>
      </c>
      <c r="AA99" s="89">
        <v>8.5</v>
      </c>
      <c r="AB99" s="99">
        <v>2022</v>
      </c>
    </row>
    <row r="100" spans="1:30" s="26" customFormat="1" ht="56.25" customHeight="1" x14ac:dyDescent="0.25">
      <c r="A100" s="58"/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86" t="s">
        <v>241</v>
      </c>
      <c r="S100" s="55" t="s">
        <v>172</v>
      </c>
      <c r="T100" s="61">
        <v>1</v>
      </c>
      <c r="U100" s="61">
        <v>1</v>
      </c>
      <c r="V100" s="61">
        <v>1</v>
      </c>
      <c r="W100" s="61">
        <v>1</v>
      </c>
      <c r="X100" s="61">
        <v>1</v>
      </c>
      <c r="Y100" s="61">
        <v>1</v>
      </c>
      <c r="Z100" s="61">
        <v>1</v>
      </c>
      <c r="AA100" s="62">
        <v>1</v>
      </c>
      <c r="AB100" s="63">
        <v>2027</v>
      </c>
      <c r="AD100" s="26" t="s">
        <v>36</v>
      </c>
    </row>
    <row r="101" spans="1:30" s="26" customFormat="1" ht="38.25" customHeight="1" x14ac:dyDescent="0.25">
      <c r="A101" s="58"/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83" t="s">
        <v>225</v>
      </c>
      <c r="S101" s="67" t="s">
        <v>16</v>
      </c>
      <c r="T101" s="101">
        <v>28</v>
      </c>
      <c r="U101" s="101">
        <v>30</v>
      </c>
      <c r="V101" s="101">
        <v>40</v>
      </c>
      <c r="W101" s="101">
        <v>100</v>
      </c>
      <c r="X101" s="101">
        <v>100</v>
      </c>
      <c r="Y101" s="101">
        <v>100</v>
      </c>
      <c r="Z101" s="101">
        <v>100</v>
      </c>
      <c r="AA101" s="103">
        <f>T101+U101+V101+W101+X101+Y101+Z101</f>
        <v>498</v>
      </c>
      <c r="AB101" s="99">
        <v>2027</v>
      </c>
    </row>
    <row r="102" spans="1:30" s="26" customFormat="1" ht="14.25" customHeight="1" x14ac:dyDescent="0.25">
      <c r="A102" s="91"/>
      <c r="B102" s="91"/>
      <c r="C102" s="91"/>
      <c r="D102" s="91"/>
      <c r="E102" s="91"/>
      <c r="F102" s="91"/>
      <c r="G102" s="91"/>
      <c r="H102" s="91"/>
      <c r="I102" s="91"/>
      <c r="J102" s="91"/>
      <c r="K102" s="91"/>
      <c r="L102" s="91"/>
      <c r="M102" s="91"/>
      <c r="N102" s="91"/>
      <c r="O102" s="91"/>
      <c r="P102" s="91"/>
      <c r="Q102" s="91"/>
      <c r="R102" s="92"/>
      <c r="S102" s="93"/>
      <c r="T102" s="96"/>
      <c r="U102" s="108"/>
      <c r="V102" s="108"/>
      <c r="W102" s="94"/>
      <c r="X102" s="94"/>
      <c r="Y102" s="94"/>
      <c r="Z102" s="96"/>
      <c r="AA102" s="94"/>
      <c r="AB102" s="95" t="s">
        <v>245</v>
      </c>
    </row>
    <row r="103" spans="1:30" ht="13.5" customHeight="1" x14ac:dyDescent="0.25">
      <c r="A103" s="43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4"/>
      <c r="S103" s="45"/>
      <c r="T103" s="46"/>
      <c r="U103" s="109"/>
      <c r="V103" s="46"/>
      <c r="W103" s="46"/>
      <c r="X103" s="46"/>
      <c r="Y103" s="46"/>
      <c r="Z103" s="46"/>
      <c r="AA103" s="46"/>
      <c r="AB103" s="46"/>
    </row>
    <row r="104" spans="1:30" hidden="1" x14ac:dyDescent="0.25">
      <c r="A104" s="43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4"/>
      <c r="S104" s="45"/>
      <c r="T104" s="46"/>
      <c r="U104" s="109"/>
      <c r="V104" s="46"/>
      <c r="W104" s="46"/>
      <c r="X104" s="46"/>
      <c r="Y104" s="46"/>
      <c r="Z104" s="46"/>
      <c r="AA104" s="46"/>
      <c r="AB104" s="46"/>
    </row>
    <row r="105" spans="1:30" hidden="1" x14ac:dyDescent="0.25">
      <c r="A105" s="43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4"/>
      <c r="S105" s="45"/>
      <c r="T105" s="46"/>
      <c r="U105" s="109"/>
      <c r="V105" s="46"/>
      <c r="W105" s="46"/>
      <c r="X105" s="46"/>
      <c r="Y105" s="46"/>
      <c r="Z105" s="46"/>
      <c r="AA105" s="46"/>
      <c r="AB105" s="46"/>
    </row>
    <row r="106" spans="1:30" hidden="1" x14ac:dyDescent="0.25">
      <c r="A106" s="43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4"/>
      <c r="S106" s="45"/>
      <c r="T106" s="46"/>
      <c r="U106" s="109"/>
      <c r="V106" s="46"/>
      <c r="W106" s="46"/>
      <c r="X106" s="46"/>
      <c r="Y106" s="46"/>
      <c r="Z106" s="46"/>
      <c r="AA106" s="46"/>
      <c r="AB106" s="46"/>
    </row>
    <row r="107" spans="1:30" hidden="1" x14ac:dyDescent="0.25">
      <c r="V107" s="26"/>
    </row>
  </sheetData>
  <mergeCells count="14">
    <mergeCell ref="W1:AB1"/>
    <mergeCell ref="AA8:AB8"/>
    <mergeCell ref="A9:C9"/>
    <mergeCell ref="D9:E9"/>
    <mergeCell ref="F9:G9"/>
    <mergeCell ref="H9:Q9"/>
    <mergeCell ref="A8:Q8"/>
    <mergeCell ref="R8:R9"/>
    <mergeCell ref="S8:S9"/>
    <mergeCell ref="A3:AB3"/>
    <mergeCell ref="A4:AB4"/>
    <mergeCell ref="A5:AB5"/>
    <mergeCell ref="W2:AB2"/>
    <mergeCell ref="T8:Z8"/>
  </mergeCells>
  <pageMargins left="0.78740157480314965" right="0.39370078740157483" top="0.78740157480314965" bottom="0.78740157480314965" header="0.19685039370078741" footer="0.15748031496062992"/>
  <pageSetup paperSize="9" scale="56" fitToHeight="0" orientation="landscape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0"/>
  <sheetViews>
    <sheetView workbookViewId="0">
      <pane ySplit="10" topLeftCell="A100" activePane="bottomLeft" state="frozen"/>
      <selection pane="bottomLeft" activeCell="D107" sqref="D107"/>
    </sheetView>
  </sheetViews>
  <sheetFormatPr defaultRowHeight="15" x14ac:dyDescent="0.25"/>
  <cols>
    <col min="1" max="1" width="6.42578125" customWidth="1"/>
    <col min="2" max="2" width="57.7109375" style="5" customWidth="1"/>
    <col min="3" max="3" width="13.7109375" style="9" customWidth="1"/>
    <col min="4" max="4" width="47.85546875" style="32" customWidth="1"/>
    <col min="5" max="5" width="26.5703125" style="15" customWidth="1"/>
  </cols>
  <sheetData>
    <row r="1" spans="1:11" x14ac:dyDescent="0.25">
      <c r="D1" s="142" t="s">
        <v>157</v>
      </c>
      <c r="E1" s="142"/>
      <c r="F1" s="18"/>
      <c r="G1" s="18"/>
      <c r="H1" s="18"/>
      <c r="I1" s="18"/>
      <c r="J1" s="18"/>
      <c r="K1" s="18"/>
    </row>
    <row r="2" spans="1:11" x14ac:dyDescent="0.25">
      <c r="D2" s="144" t="s">
        <v>158</v>
      </c>
      <c r="E2" s="144"/>
      <c r="F2" s="18"/>
      <c r="G2" s="18"/>
      <c r="H2" s="18"/>
      <c r="I2" s="18"/>
      <c r="J2" s="18"/>
      <c r="K2" s="18"/>
    </row>
    <row r="3" spans="1:11" x14ac:dyDescent="0.25">
      <c r="B3" s="143" t="s">
        <v>20</v>
      </c>
      <c r="C3" s="143"/>
      <c r="D3" s="143"/>
    </row>
    <row r="4" spans="1:11" x14ac:dyDescent="0.25">
      <c r="B4" s="143" t="s">
        <v>119</v>
      </c>
      <c r="C4" s="143"/>
      <c r="D4" s="143"/>
    </row>
    <row r="6" spans="1:11" x14ac:dyDescent="0.25">
      <c r="A6" t="s">
        <v>0</v>
      </c>
    </row>
    <row r="7" spans="1:11" x14ac:dyDescent="0.25">
      <c r="A7" t="s">
        <v>1</v>
      </c>
    </row>
    <row r="8" spans="1:11" x14ac:dyDescent="0.25">
      <c r="A8" t="s">
        <v>2</v>
      </c>
    </row>
    <row r="9" spans="1:11" ht="47.25" customHeight="1" x14ac:dyDescent="0.25">
      <c r="A9" s="17" t="s">
        <v>21</v>
      </c>
      <c r="B9" s="20" t="s">
        <v>22</v>
      </c>
      <c r="C9" s="21" t="s">
        <v>4</v>
      </c>
      <c r="D9" s="33" t="s">
        <v>23</v>
      </c>
      <c r="E9" s="22" t="s">
        <v>24</v>
      </c>
    </row>
    <row r="10" spans="1:11" s="3" customFormat="1" x14ac:dyDescent="0.25">
      <c r="A10" s="2">
        <v>1</v>
      </c>
      <c r="B10" s="6">
        <v>2</v>
      </c>
      <c r="C10" s="11">
        <v>3</v>
      </c>
      <c r="D10" s="34">
        <v>4</v>
      </c>
      <c r="E10" s="16">
        <v>5</v>
      </c>
    </row>
    <row r="11" spans="1:11" x14ac:dyDescent="0.25">
      <c r="A11" s="1"/>
      <c r="B11" s="14" t="s">
        <v>12</v>
      </c>
      <c r="C11" s="11" t="s">
        <v>25</v>
      </c>
      <c r="D11" s="35"/>
      <c r="E11" s="12"/>
    </row>
    <row r="12" spans="1:11" ht="60" customHeight="1" x14ac:dyDescent="0.25">
      <c r="A12" s="1"/>
      <c r="B12" s="7" t="s">
        <v>132</v>
      </c>
      <c r="C12" s="11" t="s">
        <v>25</v>
      </c>
      <c r="D12" s="36" t="s">
        <v>26</v>
      </c>
      <c r="E12" s="19" t="s">
        <v>26</v>
      </c>
    </row>
    <row r="13" spans="1:11" ht="171.75" customHeight="1" x14ac:dyDescent="0.25">
      <c r="A13" s="1">
        <v>1</v>
      </c>
      <c r="B13" s="28" t="s">
        <v>35</v>
      </c>
      <c r="C13" s="11" t="s">
        <v>15</v>
      </c>
      <c r="D13" s="35" t="s">
        <v>134</v>
      </c>
      <c r="E13" s="23" t="s">
        <v>31</v>
      </c>
    </row>
    <row r="14" spans="1:11" ht="60" x14ac:dyDescent="0.25">
      <c r="A14" s="1">
        <v>2</v>
      </c>
      <c r="B14" s="28" t="s">
        <v>37</v>
      </c>
      <c r="C14" s="11" t="s">
        <v>16</v>
      </c>
      <c r="D14" s="37" t="s">
        <v>32</v>
      </c>
      <c r="E14" s="25" t="s">
        <v>27</v>
      </c>
    </row>
    <row r="15" spans="1:11" ht="148.5" customHeight="1" x14ac:dyDescent="0.25">
      <c r="A15" s="1">
        <v>3</v>
      </c>
      <c r="B15" s="28" t="s">
        <v>131</v>
      </c>
      <c r="C15" s="11" t="s">
        <v>15</v>
      </c>
      <c r="D15" s="37" t="s">
        <v>135</v>
      </c>
      <c r="E15" s="25" t="s">
        <v>27</v>
      </c>
    </row>
    <row r="16" spans="1:11" x14ac:dyDescent="0.25">
      <c r="A16" s="1"/>
      <c r="B16" s="29" t="s">
        <v>14</v>
      </c>
      <c r="C16" s="11" t="s">
        <v>25</v>
      </c>
      <c r="D16" s="36" t="s">
        <v>26</v>
      </c>
      <c r="E16" s="24" t="s">
        <v>26</v>
      </c>
    </row>
    <row r="17" spans="1:5" ht="30" x14ac:dyDescent="0.25">
      <c r="A17" s="1"/>
      <c r="B17" s="30" t="s">
        <v>38</v>
      </c>
      <c r="C17" s="11" t="s">
        <v>25</v>
      </c>
      <c r="D17" s="36" t="s">
        <v>26</v>
      </c>
      <c r="E17" s="24" t="s">
        <v>26</v>
      </c>
    </row>
    <row r="18" spans="1:5" ht="168" customHeight="1" x14ac:dyDescent="0.25">
      <c r="A18" s="1">
        <v>4</v>
      </c>
      <c r="B18" s="31" t="s">
        <v>39</v>
      </c>
      <c r="C18" s="13" t="s">
        <v>15</v>
      </c>
      <c r="D18" s="35" t="s">
        <v>136</v>
      </c>
      <c r="E18" s="23" t="s">
        <v>31</v>
      </c>
    </row>
    <row r="19" spans="1:5" ht="30" x14ac:dyDescent="0.25">
      <c r="A19" s="1"/>
      <c r="B19" s="28" t="s">
        <v>40</v>
      </c>
      <c r="C19" s="11" t="s">
        <v>25</v>
      </c>
      <c r="D19" s="36" t="s">
        <v>26</v>
      </c>
      <c r="E19" s="24" t="s">
        <v>26</v>
      </c>
    </row>
    <row r="20" spans="1:5" ht="135" x14ac:dyDescent="0.25">
      <c r="A20" s="1">
        <v>5</v>
      </c>
      <c r="B20" s="28" t="s">
        <v>41</v>
      </c>
      <c r="C20" s="11" t="s">
        <v>15</v>
      </c>
      <c r="D20" s="35" t="s">
        <v>137</v>
      </c>
      <c r="E20" s="25" t="s">
        <v>27</v>
      </c>
    </row>
    <row r="21" spans="1:5" ht="45" x14ac:dyDescent="0.25">
      <c r="A21" s="1">
        <v>6</v>
      </c>
      <c r="B21" s="28" t="s">
        <v>42</v>
      </c>
      <c r="C21" s="11" t="s">
        <v>16</v>
      </c>
      <c r="D21" s="37" t="s">
        <v>32</v>
      </c>
      <c r="E21" s="25" t="s">
        <v>27</v>
      </c>
    </row>
    <row r="22" spans="1:5" ht="45" x14ac:dyDescent="0.25">
      <c r="A22" s="1"/>
      <c r="B22" s="31" t="s">
        <v>43</v>
      </c>
      <c r="C22" s="11" t="s">
        <v>25</v>
      </c>
      <c r="D22" s="36" t="s">
        <v>26</v>
      </c>
      <c r="E22" s="24" t="s">
        <v>26</v>
      </c>
    </row>
    <row r="23" spans="1:5" ht="30" x14ac:dyDescent="0.25">
      <c r="A23" s="1">
        <v>7</v>
      </c>
      <c r="B23" s="28" t="s">
        <v>44</v>
      </c>
      <c r="C23" s="11" t="s">
        <v>16</v>
      </c>
      <c r="D23" s="37" t="s">
        <v>32</v>
      </c>
      <c r="E23" s="25" t="s">
        <v>27</v>
      </c>
    </row>
    <row r="24" spans="1:5" ht="45" x14ac:dyDescent="0.25">
      <c r="A24" s="1"/>
      <c r="B24" s="28" t="s">
        <v>120</v>
      </c>
      <c r="C24" s="11" t="s">
        <v>25</v>
      </c>
      <c r="D24" s="36" t="s">
        <v>26</v>
      </c>
      <c r="E24" s="24" t="s">
        <v>26</v>
      </c>
    </row>
    <row r="25" spans="1:5" ht="30" x14ac:dyDescent="0.25">
      <c r="A25" s="1">
        <v>8</v>
      </c>
      <c r="B25" s="28" t="s">
        <v>45</v>
      </c>
      <c r="C25" s="11" t="s">
        <v>16</v>
      </c>
      <c r="D25" s="37" t="s">
        <v>32</v>
      </c>
      <c r="E25" s="25" t="s">
        <v>27</v>
      </c>
    </row>
    <row r="26" spans="1:5" ht="30" x14ac:dyDescent="0.25">
      <c r="A26" s="1"/>
      <c r="B26" s="31" t="s">
        <v>121</v>
      </c>
      <c r="C26" s="11" t="s">
        <v>25</v>
      </c>
      <c r="D26" s="36" t="s">
        <v>26</v>
      </c>
      <c r="E26" s="24" t="s">
        <v>26</v>
      </c>
    </row>
    <row r="27" spans="1:5" ht="60" x14ac:dyDescent="0.25">
      <c r="A27" s="1">
        <v>9</v>
      </c>
      <c r="B27" s="28" t="s">
        <v>46</v>
      </c>
      <c r="C27" s="1" t="s">
        <v>16</v>
      </c>
      <c r="D27" s="37" t="s">
        <v>32</v>
      </c>
      <c r="E27" s="25" t="s">
        <v>27</v>
      </c>
    </row>
    <row r="28" spans="1:5" s="10" customFormat="1" ht="30" x14ac:dyDescent="0.25">
      <c r="A28" s="11">
        <v>10</v>
      </c>
      <c r="B28" s="31" t="s">
        <v>47</v>
      </c>
      <c r="C28" s="11" t="s">
        <v>16</v>
      </c>
      <c r="D28" s="37" t="s">
        <v>32</v>
      </c>
      <c r="E28" s="25" t="s">
        <v>27</v>
      </c>
    </row>
    <row r="29" spans="1:5" ht="45" x14ac:dyDescent="0.25">
      <c r="A29" s="1"/>
      <c r="B29" s="29" t="s">
        <v>48</v>
      </c>
      <c r="C29" s="11" t="s">
        <v>25</v>
      </c>
      <c r="D29" s="36" t="s">
        <v>26</v>
      </c>
      <c r="E29" s="24" t="s">
        <v>26</v>
      </c>
    </row>
    <row r="30" spans="1:5" ht="176.25" customHeight="1" x14ac:dyDescent="0.25">
      <c r="A30" s="1">
        <v>11</v>
      </c>
      <c r="B30" s="31" t="s">
        <v>49</v>
      </c>
      <c r="C30" s="11" t="s">
        <v>15</v>
      </c>
      <c r="D30" s="35" t="s">
        <v>133</v>
      </c>
      <c r="E30" s="23" t="s">
        <v>31</v>
      </c>
    </row>
    <row r="31" spans="1:5" ht="191.25" customHeight="1" x14ac:dyDescent="0.25">
      <c r="A31" s="1">
        <v>12</v>
      </c>
      <c r="B31" s="31" t="s">
        <v>50</v>
      </c>
      <c r="C31" s="11" t="s">
        <v>15</v>
      </c>
      <c r="D31" s="35" t="s">
        <v>138</v>
      </c>
      <c r="E31" s="23" t="s">
        <v>31</v>
      </c>
    </row>
    <row r="32" spans="1:5" ht="45" x14ac:dyDescent="0.25">
      <c r="A32" s="1"/>
      <c r="B32" s="31" t="s">
        <v>51</v>
      </c>
      <c r="C32" s="11" t="s">
        <v>25</v>
      </c>
      <c r="D32" s="36" t="s">
        <v>26</v>
      </c>
      <c r="E32" s="24" t="s">
        <v>26</v>
      </c>
    </row>
    <row r="33" spans="1:5" ht="30" x14ac:dyDescent="0.25">
      <c r="A33" s="1">
        <v>13</v>
      </c>
      <c r="B33" s="28" t="s">
        <v>52</v>
      </c>
      <c r="C33" s="11" t="s">
        <v>16</v>
      </c>
      <c r="D33" s="37" t="s">
        <v>32</v>
      </c>
      <c r="E33" s="25" t="s">
        <v>27</v>
      </c>
    </row>
    <row r="34" spans="1:5" ht="47.25" customHeight="1" x14ac:dyDescent="0.25">
      <c r="A34" s="1">
        <v>14</v>
      </c>
      <c r="B34" s="28" t="s">
        <v>53</v>
      </c>
      <c r="C34" s="11" t="s">
        <v>16</v>
      </c>
      <c r="D34" s="37" t="s">
        <v>32</v>
      </c>
      <c r="E34" s="25" t="s">
        <v>27</v>
      </c>
    </row>
    <row r="35" spans="1:5" ht="123" customHeight="1" x14ac:dyDescent="0.25">
      <c r="A35" s="1">
        <v>15</v>
      </c>
      <c r="B35" s="31" t="s">
        <v>54</v>
      </c>
      <c r="C35" s="11" t="s">
        <v>17</v>
      </c>
      <c r="D35" s="35" t="s">
        <v>139</v>
      </c>
      <c r="E35" s="25" t="s">
        <v>27</v>
      </c>
    </row>
    <row r="36" spans="1:5" ht="62.25" customHeight="1" x14ac:dyDescent="0.25">
      <c r="A36" s="1"/>
      <c r="B36" s="31" t="s">
        <v>55</v>
      </c>
      <c r="C36" s="11" t="s">
        <v>25</v>
      </c>
      <c r="D36" s="36" t="s">
        <v>26</v>
      </c>
      <c r="E36" s="24" t="s">
        <v>26</v>
      </c>
    </row>
    <row r="37" spans="1:5" ht="75" x14ac:dyDescent="0.25">
      <c r="A37" s="1">
        <v>16</v>
      </c>
      <c r="B37" s="31" t="s">
        <v>56</v>
      </c>
      <c r="C37" s="1" t="s">
        <v>16</v>
      </c>
      <c r="D37" s="37" t="s">
        <v>32</v>
      </c>
      <c r="E37" s="25" t="s">
        <v>28</v>
      </c>
    </row>
    <row r="38" spans="1:5" ht="61.5" customHeight="1" x14ac:dyDescent="0.25">
      <c r="A38" s="1">
        <v>17</v>
      </c>
      <c r="B38" s="31" t="s">
        <v>57</v>
      </c>
      <c r="C38" s="1" t="s">
        <v>16</v>
      </c>
      <c r="D38" s="37" t="s">
        <v>32</v>
      </c>
      <c r="E38" s="25" t="s">
        <v>29</v>
      </c>
    </row>
    <row r="39" spans="1:5" ht="52.5" customHeight="1" x14ac:dyDescent="0.25">
      <c r="A39" s="1"/>
      <c r="B39" s="31" t="s">
        <v>58</v>
      </c>
      <c r="C39" s="11" t="s">
        <v>25</v>
      </c>
      <c r="D39" s="36" t="s">
        <v>26</v>
      </c>
      <c r="E39" s="24" t="s">
        <v>26</v>
      </c>
    </row>
    <row r="40" spans="1:5" ht="45" x14ac:dyDescent="0.25">
      <c r="A40" s="1">
        <v>18</v>
      </c>
      <c r="B40" s="28" t="s">
        <v>59</v>
      </c>
      <c r="C40" s="11" t="s">
        <v>16</v>
      </c>
      <c r="D40" s="37" t="s">
        <v>32</v>
      </c>
      <c r="E40" s="25" t="s">
        <v>27</v>
      </c>
    </row>
    <row r="41" spans="1:5" ht="51.75" customHeight="1" x14ac:dyDescent="0.25">
      <c r="A41" s="1"/>
      <c r="B41" s="28" t="s">
        <v>60</v>
      </c>
      <c r="C41" s="11" t="s">
        <v>25</v>
      </c>
      <c r="D41" s="36" t="s">
        <v>26</v>
      </c>
      <c r="E41" s="24" t="s">
        <v>26</v>
      </c>
    </row>
    <row r="42" spans="1:5" ht="246" customHeight="1" x14ac:dyDescent="0.25">
      <c r="A42" s="1">
        <v>19</v>
      </c>
      <c r="B42" s="31" t="s">
        <v>123</v>
      </c>
      <c r="C42" s="11" t="s">
        <v>15</v>
      </c>
      <c r="D42" s="37" t="s">
        <v>140</v>
      </c>
      <c r="E42" s="25" t="s">
        <v>27</v>
      </c>
    </row>
    <row r="43" spans="1:5" ht="46.5" customHeight="1" x14ac:dyDescent="0.25">
      <c r="A43" s="1"/>
      <c r="B43" s="31" t="s">
        <v>61</v>
      </c>
      <c r="C43" s="11" t="s">
        <v>25</v>
      </c>
      <c r="D43" s="36" t="s">
        <v>26</v>
      </c>
      <c r="E43" s="24" t="s">
        <v>26</v>
      </c>
    </row>
    <row r="44" spans="1:5" ht="150" customHeight="1" x14ac:dyDescent="0.25">
      <c r="A44" s="1">
        <v>20</v>
      </c>
      <c r="B44" s="31" t="s">
        <v>62</v>
      </c>
      <c r="C44" s="11" t="s">
        <v>15</v>
      </c>
      <c r="D44" s="35" t="s">
        <v>141</v>
      </c>
      <c r="E44" s="25" t="s">
        <v>27</v>
      </c>
    </row>
    <row r="45" spans="1:5" ht="30" x14ac:dyDescent="0.25">
      <c r="A45" s="1">
        <v>21</v>
      </c>
      <c r="B45" s="31" t="s">
        <v>125</v>
      </c>
      <c r="C45" s="11" t="s">
        <v>16</v>
      </c>
      <c r="D45" s="37" t="s">
        <v>32</v>
      </c>
      <c r="E45" s="25" t="s">
        <v>27</v>
      </c>
    </row>
    <row r="46" spans="1:5" ht="75" x14ac:dyDescent="0.25">
      <c r="A46" s="1"/>
      <c r="B46" s="31" t="s">
        <v>63</v>
      </c>
      <c r="C46" s="11" t="s">
        <v>25</v>
      </c>
      <c r="D46" s="36" t="s">
        <v>26</v>
      </c>
      <c r="E46" s="24" t="s">
        <v>26</v>
      </c>
    </row>
    <row r="47" spans="1:5" ht="30" x14ac:dyDescent="0.25">
      <c r="A47" s="1">
        <v>22</v>
      </c>
      <c r="B47" s="28" t="s">
        <v>64</v>
      </c>
      <c r="C47" s="11" t="s">
        <v>16</v>
      </c>
      <c r="D47" s="37" t="s">
        <v>34</v>
      </c>
      <c r="E47" s="25" t="s">
        <v>27</v>
      </c>
    </row>
    <row r="48" spans="1:5" ht="135" x14ac:dyDescent="0.25">
      <c r="A48" s="1">
        <v>23</v>
      </c>
      <c r="B48" s="28" t="s">
        <v>65</v>
      </c>
      <c r="C48" s="11" t="s">
        <v>13</v>
      </c>
      <c r="D48" s="35" t="s">
        <v>142</v>
      </c>
      <c r="E48" s="25" t="s">
        <v>27</v>
      </c>
    </row>
    <row r="49" spans="1:5" ht="68.25" customHeight="1" x14ac:dyDescent="0.25">
      <c r="A49" s="1"/>
      <c r="B49" s="28" t="s">
        <v>66</v>
      </c>
      <c r="C49" s="11" t="s">
        <v>25</v>
      </c>
      <c r="D49" s="36" t="s">
        <v>26</v>
      </c>
      <c r="E49" s="24" t="s">
        <v>26</v>
      </c>
    </row>
    <row r="50" spans="1:5" ht="45" x14ac:dyDescent="0.25">
      <c r="A50" s="1">
        <v>24</v>
      </c>
      <c r="B50" s="28" t="s">
        <v>67</v>
      </c>
      <c r="C50" s="4" t="s">
        <v>16</v>
      </c>
      <c r="D50" s="37" t="s">
        <v>32</v>
      </c>
      <c r="E50" s="25" t="s">
        <v>27</v>
      </c>
    </row>
    <row r="51" spans="1:5" ht="60" x14ac:dyDescent="0.25">
      <c r="A51" s="1"/>
      <c r="B51" s="31" t="s">
        <v>68</v>
      </c>
      <c r="C51" s="11" t="s">
        <v>25</v>
      </c>
      <c r="D51" s="36" t="s">
        <v>26</v>
      </c>
      <c r="E51" s="24" t="s">
        <v>26</v>
      </c>
    </row>
    <row r="52" spans="1:5" ht="45" x14ac:dyDescent="0.25">
      <c r="A52" s="1">
        <v>25</v>
      </c>
      <c r="B52" s="28" t="s">
        <v>126</v>
      </c>
      <c r="C52" s="11" t="s">
        <v>16</v>
      </c>
      <c r="D52" s="37" t="s">
        <v>32</v>
      </c>
      <c r="E52" s="25" t="s">
        <v>27</v>
      </c>
    </row>
    <row r="53" spans="1:5" ht="225" x14ac:dyDescent="0.25">
      <c r="A53" s="1">
        <v>26</v>
      </c>
      <c r="B53" s="28" t="s">
        <v>127</v>
      </c>
      <c r="C53" s="11" t="s">
        <v>15</v>
      </c>
      <c r="D53" s="37" t="s">
        <v>143</v>
      </c>
      <c r="E53" s="25" t="s">
        <v>27</v>
      </c>
    </row>
    <row r="54" spans="1:5" ht="66" customHeight="1" x14ac:dyDescent="0.25">
      <c r="A54" s="1"/>
      <c r="B54" s="31" t="s">
        <v>69</v>
      </c>
      <c r="C54" s="11" t="s">
        <v>25</v>
      </c>
      <c r="D54" s="36" t="s">
        <v>26</v>
      </c>
      <c r="E54" s="24" t="s">
        <v>26</v>
      </c>
    </row>
    <row r="55" spans="1:5" ht="45" x14ac:dyDescent="0.25">
      <c r="A55" s="1">
        <v>27</v>
      </c>
      <c r="B55" s="28" t="s">
        <v>70</v>
      </c>
      <c r="C55" s="11" t="s">
        <v>16</v>
      </c>
      <c r="D55" s="37" t="s">
        <v>32</v>
      </c>
      <c r="E55" s="25" t="s">
        <v>27</v>
      </c>
    </row>
    <row r="56" spans="1:5" ht="45" x14ac:dyDescent="0.25">
      <c r="A56" s="1">
        <v>28</v>
      </c>
      <c r="B56" s="28" t="s">
        <v>71</v>
      </c>
      <c r="C56" s="11" t="s">
        <v>16</v>
      </c>
      <c r="D56" s="37" t="s">
        <v>32</v>
      </c>
      <c r="E56" s="25" t="s">
        <v>27</v>
      </c>
    </row>
    <row r="57" spans="1:5" ht="30" x14ac:dyDescent="0.25">
      <c r="A57" s="1">
        <v>29</v>
      </c>
      <c r="B57" s="28" t="s">
        <v>72</v>
      </c>
      <c r="C57" s="11" t="s">
        <v>16</v>
      </c>
      <c r="D57" s="37" t="s">
        <v>32</v>
      </c>
      <c r="E57" s="25" t="s">
        <v>27</v>
      </c>
    </row>
    <row r="58" spans="1:5" ht="30" x14ac:dyDescent="0.25">
      <c r="A58" s="1">
        <v>30</v>
      </c>
      <c r="B58" s="28" t="s">
        <v>73</v>
      </c>
      <c r="C58" s="11" t="s">
        <v>16</v>
      </c>
      <c r="D58" s="37" t="s">
        <v>32</v>
      </c>
      <c r="E58" s="25" t="s">
        <v>27</v>
      </c>
    </row>
    <row r="59" spans="1:5" ht="30" x14ac:dyDescent="0.25">
      <c r="A59" s="1">
        <v>31</v>
      </c>
      <c r="B59" s="28" t="s">
        <v>74</v>
      </c>
      <c r="C59" s="11" t="s">
        <v>16</v>
      </c>
      <c r="D59" s="37" t="s">
        <v>32</v>
      </c>
      <c r="E59" s="25" t="s">
        <v>27</v>
      </c>
    </row>
    <row r="60" spans="1:5" ht="30" x14ac:dyDescent="0.25">
      <c r="A60" s="1">
        <v>32</v>
      </c>
      <c r="B60" s="28" t="s">
        <v>129</v>
      </c>
      <c r="C60" s="11" t="s">
        <v>16</v>
      </c>
      <c r="D60" s="39" t="s">
        <v>32</v>
      </c>
      <c r="E60" s="25" t="s">
        <v>27</v>
      </c>
    </row>
    <row r="61" spans="1:5" ht="30" x14ac:dyDescent="0.25">
      <c r="A61" s="1">
        <v>33</v>
      </c>
      <c r="B61" s="28" t="s">
        <v>155</v>
      </c>
      <c r="C61" s="11" t="s">
        <v>16</v>
      </c>
      <c r="D61" s="39" t="s">
        <v>32</v>
      </c>
      <c r="E61" s="25" t="s">
        <v>27</v>
      </c>
    </row>
    <row r="62" spans="1:5" ht="45" x14ac:dyDescent="0.25">
      <c r="A62" s="1">
        <v>34</v>
      </c>
      <c r="B62" s="28" t="s">
        <v>156</v>
      </c>
      <c r="C62" s="11" t="s">
        <v>16</v>
      </c>
      <c r="D62" s="39" t="s">
        <v>32</v>
      </c>
      <c r="E62" s="25" t="s">
        <v>27</v>
      </c>
    </row>
    <row r="63" spans="1:5" ht="90" x14ac:dyDescent="0.25">
      <c r="A63" s="1"/>
      <c r="B63" s="29" t="s">
        <v>75</v>
      </c>
      <c r="C63" s="11" t="s">
        <v>25</v>
      </c>
      <c r="D63" s="36" t="s">
        <v>26</v>
      </c>
      <c r="E63" s="24" t="s">
        <v>26</v>
      </c>
    </row>
    <row r="64" spans="1:5" ht="180" x14ac:dyDescent="0.25">
      <c r="A64" s="1">
        <v>35</v>
      </c>
      <c r="B64" s="31" t="s">
        <v>76</v>
      </c>
      <c r="C64" s="11" t="s">
        <v>15</v>
      </c>
      <c r="D64" s="35" t="s">
        <v>144</v>
      </c>
      <c r="E64" s="23" t="s">
        <v>31</v>
      </c>
    </row>
    <row r="65" spans="1:5" ht="180" x14ac:dyDescent="0.25">
      <c r="A65" s="1">
        <v>36</v>
      </c>
      <c r="B65" s="28" t="s">
        <v>77</v>
      </c>
      <c r="C65" s="11" t="s">
        <v>15</v>
      </c>
      <c r="D65" s="35" t="s">
        <v>145</v>
      </c>
      <c r="E65" s="23" t="s">
        <v>31</v>
      </c>
    </row>
    <row r="66" spans="1:5" ht="45" x14ac:dyDescent="0.25">
      <c r="A66" s="1"/>
      <c r="B66" s="28" t="s">
        <v>78</v>
      </c>
      <c r="C66" s="11" t="s">
        <v>25</v>
      </c>
      <c r="D66" s="36" t="s">
        <v>26</v>
      </c>
      <c r="E66" s="24" t="s">
        <v>26</v>
      </c>
    </row>
    <row r="67" spans="1:5" ht="30" x14ac:dyDescent="0.25">
      <c r="A67" s="1">
        <v>37</v>
      </c>
      <c r="B67" s="28" t="s">
        <v>79</v>
      </c>
      <c r="C67" s="11" t="s">
        <v>16</v>
      </c>
      <c r="D67" s="37" t="s">
        <v>32</v>
      </c>
      <c r="E67" s="25" t="s">
        <v>27</v>
      </c>
    </row>
    <row r="68" spans="1:5" ht="46.5" customHeight="1" x14ac:dyDescent="0.25">
      <c r="A68" s="1"/>
      <c r="B68" s="28" t="s">
        <v>80</v>
      </c>
      <c r="C68" s="11" t="s">
        <v>25</v>
      </c>
      <c r="D68" s="36" t="s">
        <v>26</v>
      </c>
      <c r="E68" s="24" t="s">
        <v>26</v>
      </c>
    </row>
    <row r="69" spans="1:5" ht="46.5" customHeight="1" x14ac:dyDescent="0.25">
      <c r="A69" s="1">
        <v>38</v>
      </c>
      <c r="B69" s="28" t="s">
        <v>81</v>
      </c>
      <c r="C69" s="11" t="s">
        <v>16</v>
      </c>
      <c r="D69" s="37" t="s">
        <v>32</v>
      </c>
      <c r="E69" s="25" t="s">
        <v>27</v>
      </c>
    </row>
    <row r="70" spans="1:5" ht="75" x14ac:dyDescent="0.25">
      <c r="A70" s="1"/>
      <c r="B70" s="31" t="s">
        <v>82</v>
      </c>
      <c r="C70" s="11" t="s">
        <v>25</v>
      </c>
      <c r="D70" s="36" t="s">
        <v>26</v>
      </c>
      <c r="E70" s="24" t="s">
        <v>26</v>
      </c>
    </row>
    <row r="71" spans="1:5" ht="135" x14ac:dyDescent="0.25">
      <c r="A71" s="1">
        <v>39</v>
      </c>
      <c r="B71" s="28" t="s">
        <v>83</v>
      </c>
      <c r="C71" s="11" t="s">
        <v>15</v>
      </c>
      <c r="D71" s="35" t="s">
        <v>154</v>
      </c>
      <c r="E71" s="25" t="s">
        <v>27</v>
      </c>
    </row>
    <row r="72" spans="1:5" ht="135" x14ac:dyDescent="0.25">
      <c r="A72" s="1">
        <v>40</v>
      </c>
      <c r="B72" s="28" t="s">
        <v>84</v>
      </c>
      <c r="C72" s="11" t="s">
        <v>15</v>
      </c>
      <c r="D72" s="35" t="s">
        <v>146</v>
      </c>
      <c r="E72" s="25" t="s">
        <v>27</v>
      </c>
    </row>
    <row r="73" spans="1:5" ht="45" x14ac:dyDescent="0.25">
      <c r="A73" s="1"/>
      <c r="B73" s="28" t="s">
        <v>85</v>
      </c>
      <c r="C73" s="11" t="s">
        <v>25</v>
      </c>
      <c r="D73" s="36" t="s">
        <v>26</v>
      </c>
      <c r="E73" s="24" t="s">
        <v>26</v>
      </c>
    </row>
    <row r="74" spans="1:5" ht="150" x14ac:dyDescent="0.25">
      <c r="A74" s="1">
        <v>41</v>
      </c>
      <c r="B74" s="28" t="s">
        <v>86</v>
      </c>
      <c r="C74" s="11" t="s">
        <v>15</v>
      </c>
      <c r="D74" s="38" t="s">
        <v>147</v>
      </c>
      <c r="E74" s="25" t="s">
        <v>27</v>
      </c>
    </row>
    <row r="75" spans="1:5" ht="60" x14ac:dyDescent="0.25">
      <c r="A75" s="1"/>
      <c r="B75" s="28" t="s">
        <v>87</v>
      </c>
      <c r="C75" s="11" t="s">
        <v>25</v>
      </c>
      <c r="D75" s="36" t="s">
        <v>26</v>
      </c>
      <c r="E75" s="24" t="s">
        <v>26</v>
      </c>
    </row>
    <row r="76" spans="1:5" ht="165" x14ac:dyDescent="0.25">
      <c r="A76" s="1">
        <v>42</v>
      </c>
      <c r="B76" s="28" t="s">
        <v>88</v>
      </c>
      <c r="C76" s="11" t="s">
        <v>15</v>
      </c>
      <c r="D76" s="35" t="s">
        <v>148</v>
      </c>
      <c r="E76" s="25" t="s">
        <v>27</v>
      </c>
    </row>
    <row r="77" spans="1:5" ht="150" x14ac:dyDescent="0.25">
      <c r="A77" s="1">
        <v>43</v>
      </c>
      <c r="B77" s="28" t="s">
        <v>89</v>
      </c>
      <c r="C77" s="11" t="s">
        <v>15</v>
      </c>
      <c r="D77" s="38" t="s">
        <v>149</v>
      </c>
      <c r="E77" s="25" t="s">
        <v>27</v>
      </c>
    </row>
    <row r="78" spans="1:5" s="8" customFormat="1" ht="66" customHeight="1" x14ac:dyDescent="0.25">
      <c r="A78" s="1"/>
      <c r="B78" s="31" t="s">
        <v>90</v>
      </c>
      <c r="C78" s="11" t="s">
        <v>25</v>
      </c>
      <c r="D78" s="36" t="s">
        <v>26</v>
      </c>
      <c r="E78" s="24" t="s">
        <v>26</v>
      </c>
    </row>
    <row r="79" spans="1:5" s="8" customFormat="1" ht="45" x14ac:dyDescent="0.25">
      <c r="A79" s="4">
        <v>44</v>
      </c>
      <c r="B79" s="28" t="s">
        <v>91</v>
      </c>
      <c r="C79" s="13" t="s">
        <v>16</v>
      </c>
      <c r="D79" s="37" t="s">
        <v>33</v>
      </c>
      <c r="E79" s="25" t="s">
        <v>27</v>
      </c>
    </row>
    <row r="80" spans="1:5" ht="32.25" customHeight="1" x14ac:dyDescent="0.25">
      <c r="A80" s="1"/>
      <c r="B80" s="29" t="s">
        <v>18</v>
      </c>
      <c r="C80" s="11" t="s">
        <v>25</v>
      </c>
      <c r="D80" s="36" t="s">
        <v>26</v>
      </c>
      <c r="E80" s="24" t="s">
        <v>26</v>
      </c>
    </row>
    <row r="81" spans="1:5" ht="30" x14ac:dyDescent="0.25">
      <c r="A81" s="1"/>
      <c r="B81" s="29" t="s">
        <v>92</v>
      </c>
      <c r="C81" s="11" t="s">
        <v>25</v>
      </c>
      <c r="D81" s="36" t="s">
        <v>26</v>
      </c>
      <c r="E81" s="24" t="s">
        <v>26</v>
      </c>
    </row>
    <row r="82" spans="1:5" ht="174.75" customHeight="1" x14ac:dyDescent="0.25">
      <c r="A82" s="1">
        <v>45</v>
      </c>
      <c r="B82" s="28" t="s">
        <v>93</v>
      </c>
      <c r="C82" s="11" t="s">
        <v>15</v>
      </c>
      <c r="D82" s="35" t="s">
        <v>150</v>
      </c>
      <c r="E82" s="23" t="s">
        <v>31</v>
      </c>
    </row>
    <row r="83" spans="1:5" ht="153.75" customHeight="1" x14ac:dyDescent="0.25">
      <c r="A83" s="1">
        <v>46</v>
      </c>
      <c r="B83" s="28" t="s">
        <v>94</v>
      </c>
      <c r="C83" s="11" t="s">
        <v>15</v>
      </c>
      <c r="D83" s="35" t="s">
        <v>151</v>
      </c>
      <c r="E83" s="23" t="s">
        <v>31</v>
      </c>
    </row>
    <row r="84" spans="1:5" ht="45" x14ac:dyDescent="0.25">
      <c r="A84" s="1"/>
      <c r="B84" s="31" t="s">
        <v>95</v>
      </c>
      <c r="C84" s="11" t="s">
        <v>25</v>
      </c>
      <c r="D84" s="36" t="s">
        <v>26</v>
      </c>
      <c r="E84" s="24" t="s">
        <v>26</v>
      </c>
    </row>
    <row r="85" spans="1:5" ht="45" x14ac:dyDescent="0.25">
      <c r="A85" s="1">
        <v>47</v>
      </c>
      <c r="B85" s="28" t="s">
        <v>96</v>
      </c>
      <c r="C85" s="11" t="s">
        <v>16</v>
      </c>
      <c r="D85" s="37" t="s">
        <v>34</v>
      </c>
      <c r="E85" s="25" t="s">
        <v>27</v>
      </c>
    </row>
    <row r="86" spans="1:5" ht="45" x14ac:dyDescent="0.25">
      <c r="A86" s="1">
        <v>48</v>
      </c>
      <c r="B86" s="28" t="s">
        <v>97</v>
      </c>
      <c r="C86" s="11" t="s">
        <v>16</v>
      </c>
      <c r="D86" s="37" t="s">
        <v>32</v>
      </c>
      <c r="E86" s="25" t="s">
        <v>27</v>
      </c>
    </row>
    <row r="87" spans="1:5" ht="60" x14ac:dyDescent="0.25">
      <c r="A87" s="1"/>
      <c r="B87" s="28" t="s">
        <v>98</v>
      </c>
      <c r="C87" s="11" t="s">
        <v>25</v>
      </c>
      <c r="D87" s="36" t="s">
        <v>26</v>
      </c>
      <c r="E87" s="24" t="s">
        <v>26</v>
      </c>
    </row>
    <row r="88" spans="1:5" ht="135" x14ac:dyDescent="0.25">
      <c r="A88" s="1">
        <v>49</v>
      </c>
      <c r="B88" s="28" t="s">
        <v>99</v>
      </c>
      <c r="C88" s="4" t="s">
        <v>15</v>
      </c>
      <c r="D88" s="35" t="s">
        <v>152</v>
      </c>
      <c r="E88" s="25" t="s">
        <v>27</v>
      </c>
    </row>
    <row r="89" spans="1:5" ht="30" x14ac:dyDescent="0.25">
      <c r="A89" s="1"/>
      <c r="B89" s="28" t="s">
        <v>100</v>
      </c>
      <c r="C89" s="11" t="s">
        <v>25</v>
      </c>
      <c r="D89" s="36" t="s">
        <v>26</v>
      </c>
      <c r="E89" s="24" t="s">
        <v>26</v>
      </c>
    </row>
    <row r="90" spans="1:5" ht="30" x14ac:dyDescent="0.25">
      <c r="A90" s="1">
        <v>50</v>
      </c>
      <c r="B90" s="28" t="s">
        <v>101</v>
      </c>
      <c r="C90" s="11" t="s">
        <v>19</v>
      </c>
      <c r="D90" s="35" t="s">
        <v>33</v>
      </c>
      <c r="E90" s="25" t="s">
        <v>27</v>
      </c>
    </row>
    <row r="91" spans="1:5" ht="30" x14ac:dyDescent="0.25">
      <c r="A91" s="1">
        <v>51</v>
      </c>
      <c r="B91" s="28" t="s">
        <v>102</v>
      </c>
      <c r="C91" s="11" t="s">
        <v>19</v>
      </c>
      <c r="D91" s="35" t="s">
        <v>33</v>
      </c>
      <c r="E91" s="25" t="s">
        <v>27</v>
      </c>
    </row>
    <row r="92" spans="1:5" ht="60" x14ac:dyDescent="0.25">
      <c r="A92" s="1"/>
      <c r="B92" s="28" t="s">
        <v>103</v>
      </c>
      <c r="C92" s="11" t="s">
        <v>25</v>
      </c>
      <c r="D92" s="36" t="s">
        <v>26</v>
      </c>
      <c r="E92" s="24" t="s">
        <v>26</v>
      </c>
    </row>
    <row r="93" spans="1:5" ht="45" x14ac:dyDescent="0.25">
      <c r="A93" s="1">
        <v>52</v>
      </c>
      <c r="B93" s="31" t="s">
        <v>104</v>
      </c>
      <c r="C93" s="11" t="s">
        <v>19</v>
      </c>
      <c r="D93" s="37" t="s">
        <v>32</v>
      </c>
      <c r="E93" s="25" t="s">
        <v>27</v>
      </c>
    </row>
    <row r="94" spans="1:5" ht="45" x14ac:dyDescent="0.25">
      <c r="A94" s="1"/>
      <c r="B94" s="31" t="s">
        <v>105</v>
      </c>
      <c r="C94" s="11" t="s">
        <v>25</v>
      </c>
      <c r="D94" s="36" t="s">
        <v>26</v>
      </c>
      <c r="E94" s="24" t="s">
        <v>26</v>
      </c>
    </row>
    <row r="95" spans="1:5" ht="30" x14ac:dyDescent="0.25">
      <c r="A95" s="1">
        <v>53</v>
      </c>
      <c r="B95" s="31" t="s">
        <v>106</v>
      </c>
      <c r="C95" s="11" t="s">
        <v>16</v>
      </c>
      <c r="D95" s="37" t="s">
        <v>32</v>
      </c>
      <c r="E95" s="25" t="s">
        <v>27</v>
      </c>
    </row>
    <row r="96" spans="1:5" ht="45" x14ac:dyDescent="0.25">
      <c r="A96" s="1">
        <v>54</v>
      </c>
      <c r="B96" s="28" t="s">
        <v>107</v>
      </c>
      <c r="C96" s="11" t="s">
        <v>16</v>
      </c>
      <c r="D96" s="37" t="s">
        <v>32</v>
      </c>
      <c r="E96" s="25" t="s">
        <v>30</v>
      </c>
    </row>
    <row r="97" spans="1:5" ht="180" x14ac:dyDescent="0.25">
      <c r="A97" s="1">
        <v>55</v>
      </c>
      <c r="B97" s="28" t="s">
        <v>108</v>
      </c>
      <c r="C97" s="11" t="s">
        <v>15</v>
      </c>
      <c r="D97" s="37" t="s">
        <v>153</v>
      </c>
      <c r="E97" s="25" t="s">
        <v>30</v>
      </c>
    </row>
    <row r="98" spans="1:5" ht="45" x14ac:dyDescent="0.25">
      <c r="A98" s="1">
        <v>56</v>
      </c>
      <c r="B98" s="31" t="s">
        <v>122</v>
      </c>
      <c r="C98" s="13" t="s">
        <v>128</v>
      </c>
      <c r="D98" s="37" t="s">
        <v>130</v>
      </c>
      <c r="E98" s="25" t="s">
        <v>27</v>
      </c>
    </row>
    <row r="99" spans="1:5" ht="60" x14ac:dyDescent="0.25">
      <c r="A99" s="1"/>
      <c r="B99" s="28" t="s">
        <v>109</v>
      </c>
      <c r="C99" s="11" t="s">
        <v>25</v>
      </c>
      <c r="D99" s="36" t="s">
        <v>26</v>
      </c>
      <c r="E99" s="24" t="s">
        <v>26</v>
      </c>
    </row>
    <row r="100" spans="1:5" ht="30" x14ac:dyDescent="0.25">
      <c r="A100" s="1">
        <v>57</v>
      </c>
      <c r="B100" s="28" t="s">
        <v>110</v>
      </c>
      <c r="C100" s="11" t="s">
        <v>19</v>
      </c>
      <c r="D100" s="37" t="s">
        <v>32</v>
      </c>
      <c r="E100" s="25" t="s">
        <v>27</v>
      </c>
    </row>
    <row r="101" spans="1:5" ht="30" x14ac:dyDescent="0.25">
      <c r="A101" s="1"/>
      <c r="B101" s="31" t="s">
        <v>111</v>
      </c>
      <c r="C101" s="11" t="s">
        <v>25</v>
      </c>
      <c r="D101" s="36" t="s">
        <v>26</v>
      </c>
      <c r="E101" s="24" t="s">
        <v>26</v>
      </c>
    </row>
    <row r="102" spans="1:5" ht="81" customHeight="1" x14ac:dyDescent="0.25">
      <c r="A102" s="1">
        <v>58</v>
      </c>
      <c r="B102" s="31" t="s">
        <v>112</v>
      </c>
      <c r="C102" s="11" t="s">
        <v>19</v>
      </c>
      <c r="D102" s="37" t="s">
        <v>32</v>
      </c>
      <c r="E102" s="25" t="s">
        <v>27</v>
      </c>
    </row>
    <row r="103" spans="1:5" ht="75" customHeight="1" x14ac:dyDescent="0.25">
      <c r="A103" s="1">
        <v>59</v>
      </c>
      <c r="B103" s="31" t="s">
        <v>113</v>
      </c>
      <c r="C103" s="13" t="s">
        <v>16</v>
      </c>
      <c r="D103" s="37" t="s">
        <v>32</v>
      </c>
      <c r="E103" s="25" t="s">
        <v>27</v>
      </c>
    </row>
    <row r="104" spans="1:5" ht="30" x14ac:dyDescent="0.25">
      <c r="A104" s="1">
        <v>60</v>
      </c>
      <c r="B104" s="28" t="s">
        <v>114</v>
      </c>
      <c r="C104" s="11" t="s">
        <v>16</v>
      </c>
      <c r="D104" s="37" t="s">
        <v>32</v>
      </c>
      <c r="E104" s="25" t="s">
        <v>27</v>
      </c>
    </row>
    <row r="105" spans="1:5" ht="45" x14ac:dyDescent="0.25">
      <c r="A105" s="1"/>
      <c r="B105" s="28" t="s">
        <v>115</v>
      </c>
      <c r="C105" s="11" t="s">
        <v>25</v>
      </c>
      <c r="D105" s="36" t="s">
        <v>26</v>
      </c>
      <c r="E105" s="24" t="s">
        <v>26</v>
      </c>
    </row>
    <row r="106" spans="1:5" ht="30" x14ac:dyDescent="0.25">
      <c r="A106" s="1">
        <v>61</v>
      </c>
      <c r="B106" s="28" t="s">
        <v>116</v>
      </c>
      <c r="C106" s="11" t="s">
        <v>16</v>
      </c>
      <c r="D106" s="37" t="s">
        <v>32</v>
      </c>
      <c r="E106" s="25" t="s">
        <v>27</v>
      </c>
    </row>
    <row r="107" spans="1:5" ht="45" x14ac:dyDescent="0.25">
      <c r="A107" s="1">
        <v>62</v>
      </c>
      <c r="B107" s="31" t="s">
        <v>117</v>
      </c>
      <c r="C107" s="11" t="s">
        <v>16</v>
      </c>
      <c r="D107" s="37" t="s">
        <v>32</v>
      </c>
      <c r="E107" s="25" t="s">
        <v>27</v>
      </c>
    </row>
    <row r="110" spans="1:5" ht="56.25" x14ac:dyDescent="0.3">
      <c r="B110" s="41" t="s">
        <v>159</v>
      </c>
      <c r="D110" s="42" t="s">
        <v>160</v>
      </c>
    </row>
  </sheetData>
  <mergeCells count="4">
    <mergeCell ref="D1:E1"/>
    <mergeCell ref="B3:D3"/>
    <mergeCell ref="B4:D4"/>
    <mergeCell ref="D2:E2"/>
  </mergeCells>
  <pageMargins left="0.31496062992125984" right="0.35433070866141736" top="0.22" bottom="0.23" header="0.2" footer="0.16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Характеристика</vt:lpstr>
      <vt:lpstr>Основные показатели</vt:lpstr>
      <vt:lpstr>'Основные показатели'!Заголовки_для_печати</vt:lpstr>
      <vt:lpstr>Характеристика!Заголовки_для_печати</vt:lpstr>
      <vt:lpstr>Характеристика!Область_печати</vt:lpstr>
    </vt:vector>
  </TitlesOfParts>
  <Company>unknown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kum_lebedeva</dc:creator>
  <cp:lastModifiedBy>Ким Екатерина Игоревна</cp:lastModifiedBy>
  <cp:lastPrinted>2024-11-06T07:03:26Z</cp:lastPrinted>
  <dcterms:created xsi:type="dcterms:W3CDTF">2013-08-19T14:17:06Z</dcterms:created>
  <dcterms:modified xsi:type="dcterms:W3CDTF">2024-11-28T14:34:55Z</dcterms:modified>
</cp:coreProperties>
</file>